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ke.klose\Desktop\Ausschreibungsunterlagen\Reiningung HB\"/>
    </mc:Choice>
  </mc:AlternateContent>
  <xr:revisionPtr revIDLastSave="0" documentId="13_ncr:1_{70138B53-7D7D-48E2-9C8F-2529820C7CD2}" xr6:coauthVersionLast="36" xr6:coauthVersionMax="36" xr10:uidLastSave="{00000000-0000-0000-0000-000000000000}"/>
  <bookViews>
    <workbookView xWindow="0" yWindow="0" windowWidth="28800" windowHeight="12225" xr2:uid="{713B36C0-A022-4D4C-B632-7138E2BD6DC8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77" i="1"/>
  <c r="I66" i="1"/>
  <c r="K66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I73" i="1"/>
  <c r="K73" i="1"/>
  <c r="M73" i="1"/>
  <c r="N73" i="1"/>
  <c r="E77" i="1"/>
  <c r="G72" i="1"/>
  <c r="G73" i="1"/>
  <c r="G71" i="1"/>
  <c r="I71" i="1"/>
  <c r="I70" i="1"/>
  <c r="K70" i="1"/>
  <c r="K71" i="1"/>
  <c r="G68" i="1"/>
  <c r="K67" i="1"/>
  <c r="I68" i="1"/>
  <c r="K68" i="1"/>
  <c r="K69" i="1"/>
  <c r="I72" i="1"/>
  <c r="K72" i="1"/>
  <c r="I67" i="1"/>
  <c r="I69" i="1"/>
  <c r="G67" i="1"/>
  <c r="G66" i="1"/>
  <c r="M65" i="1"/>
  <c r="N65" i="1"/>
  <c r="G63" i="1"/>
  <c r="I65" i="1"/>
  <c r="K65" i="1"/>
  <c r="G65" i="1"/>
  <c r="G60" i="1"/>
  <c r="G61" i="1"/>
  <c r="G62" i="1"/>
  <c r="I63" i="1"/>
  <c r="K63" i="1"/>
  <c r="M63" i="1"/>
  <c r="N63" i="1"/>
  <c r="G59" i="1"/>
  <c r="I62" i="1"/>
  <c r="I61" i="1"/>
  <c r="I60" i="1"/>
  <c r="I59" i="1"/>
  <c r="I58" i="1"/>
  <c r="G58" i="1"/>
  <c r="G8" i="1"/>
  <c r="I8" i="1"/>
  <c r="K61" i="1"/>
  <c r="M61" i="1"/>
  <c r="N61" i="1"/>
  <c r="K59" i="1"/>
  <c r="M59" i="1"/>
  <c r="N59" i="1"/>
  <c r="K62" i="1"/>
  <c r="M62" i="1"/>
  <c r="N62" i="1"/>
  <c r="K60" i="1"/>
  <c r="M60" i="1"/>
  <c r="N60" i="1"/>
  <c r="K58" i="1"/>
  <c r="M58" i="1"/>
  <c r="N58" i="1"/>
  <c r="K8" i="1"/>
  <c r="M8" i="1"/>
  <c r="N8" i="1"/>
  <c r="I7" i="1"/>
  <c r="K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G56" i="1"/>
  <c r="G54" i="1"/>
  <c r="G55" i="1"/>
  <c r="G51" i="1"/>
  <c r="G49" i="1"/>
  <c r="G47" i="1"/>
  <c r="G45" i="1"/>
  <c r="G43" i="1"/>
  <c r="G41" i="1"/>
  <c r="G39" i="1"/>
  <c r="G37" i="1"/>
  <c r="G35" i="1"/>
  <c r="G33" i="1"/>
  <c r="G30" i="1"/>
  <c r="G29" i="1"/>
  <c r="G27" i="1"/>
  <c r="G31" i="1"/>
  <c r="G25" i="1"/>
  <c r="G23" i="1"/>
  <c r="G24" i="1"/>
  <c r="G22" i="1"/>
  <c r="G19" i="1"/>
  <c r="G17" i="1"/>
  <c r="G16" i="1"/>
  <c r="G14" i="1"/>
  <c r="G12" i="1"/>
  <c r="G9" i="1"/>
  <c r="G57" i="1"/>
  <c r="G53" i="1"/>
  <c r="G52" i="1"/>
  <c r="G50" i="1"/>
  <c r="G48" i="1"/>
  <c r="G46" i="1"/>
  <c r="G44" i="1"/>
  <c r="G42" i="1"/>
  <c r="G40" i="1"/>
  <c r="G38" i="1"/>
  <c r="G36" i="1"/>
  <c r="G34" i="1"/>
  <c r="G32" i="1"/>
  <c r="G28" i="1"/>
  <c r="G26" i="1"/>
  <c r="G21" i="1"/>
  <c r="G20" i="1"/>
  <c r="G18" i="1"/>
  <c r="G15" i="1"/>
  <c r="G13" i="1"/>
  <c r="G11" i="1"/>
  <c r="G10" i="1"/>
  <c r="G7" i="1"/>
  <c r="M13" i="1"/>
  <c r="N13" i="1"/>
  <c r="M50" i="1"/>
  <c r="N50" i="1"/>
  <c r="M44" i="1"/>
  <c r="N44" i="1"/>
  <c r="M39" i="1"/>
  <c r="N39" i="1"/>
  <c r="M15" i="1"/>
  <c r="N15" i="1"/>
  <c r="M36" i="1"/>
  <c r="N36" i="1"/>
  <c r="M17" i="1"/>
  <c r="N17" i="1"/>
  <c r="M29" i="1"/>
  <c r="N29" i="1"/>
  <c r="M43" i="1"/>
  <c r="N43" i="1"/>
  <c r="M27" i="1"/>
  <c r="N27" i="1"/>
  <c r="M11" i="1"/>
  <c r="N11" i="1"/>
  <c r="M23" i="1"/>
  <c r="N23" i="1"/>
  <c r="M25" i="1"/>
  <c r="N25" i="1"/>
  <c r="M46" i="1"/>
  <c r="N46" i="1"/>
  <c r="M31" i="1"/>
  <c r="N31" i="1"/>
  <c r="M38" i="1"/>
  <c r="N38" i="1"/>
  <c r="M53" i="1"/>
  <c r="N53" i="1"/>
  <c r="M19" i="1"/>
  <c r="N19" i="1"/>
  <c r="M30" i="1"/>
  <c r="N30" i="1"/>
  <c r="M47" i="1"/>
  <c r="N47" i="1"/>
  <c r="M34" i="1"/>
  <c r="N34" i="1"/>
  <c r="M18" i="1"/>
  <c r="N18" i="1"/>
  <c r="M10" i="1"/>
  <c r="N10" i="1"/>
  <c r="M26" i="1"/>
  <c r="N26" i="1"/>
  <c r="M28" i="1"/>
  <c r="N28" i="1"/>
  <c r="M20" i="1"/>
  <c r="N20" i="1"/>
  <c r="M49" i="1"/>
  <c r="N49" i="1"/>
  <c r="M57" i="1"/>
  <c r="N57" i="1"/>
  <c r="M41" i="1"/>
  <c r="N41" i="1"/>
  <c r="M33" i="1"/>
  <c r="N33" i="1"/>
  <c r="M9" i="1"/>
  <c r="N9" i="1"/>
  <c r="M37" i="1"/>
  <c r="N37" i="1"/>
  <c r="M12" i="1"/>
  <c r="N12" i="1"/>
  <c r="M21" i="1"/>
  <c r="N21" i="1"/>
  <c r="M42" i="1"/>
  <c r="N42" i="1"/>
  <c r="M35" i="1"/>
  <c r="N35" i="1"/>
  <c r="M51" i="1"/>
  <c r="N51" i="1"/>
  <c r="M56" i="1"/>
  <c r="N56" i="1"/>
  <c r="M48" i="1"/>
  <c r="N48" i="1"/>
  <c r="N40" i="1"/>
  <c r="M32" i="1"/>
  <c r="N32" i="1"/>
  <c r="M24" i="1"/>
  <c r="N24" i="1"/>
  <c r="M16" i="1"/>
  <c r="N16" i="1"/>
  <c r="M55" i="1"/>
  <c r="N55" i="1"/>
  <c r="M54" i="1"/>
  <c r="N54" i="1"/>
  <c r="M52" i="1"/>
  <c r="N52" i="1"/>
  <c r="M45" i="1"/>
  <c r="N45" i="1"/>
  <c r="M22" i="1"/>
  <c r="N22" i="1"/>
  <c r="M14" i="1"/>
  <c r="N14" i="1"/>
  <c r="M7" i="1"/>
  <c r="N7" i="1"/>
</calcChain>
</file>

<file path=xl/sharedStrings.xml><?xml version="1.0" encoding="utf-8"?>
<sst xmlns="http://schemas.openxmlformats.org/spreadsheetml/2006/main" count="223" uniqueCount="101">
  <si>
    <t>Stadt Sindelfingen - Sport- und Bäderamt</t>
  </si>
  <si>
    <t>Badezentrum - Hallenbad</t>
  </si>
  <si>
    <t>Pos.</t>
  </si>
  <si>
    <t>Raumart</t>
  </si>
  <si>
    <t>Belag</t>
  </si>
  <si>
    <t>m²</t>
  </si>
  <si>
    <t>Turnus</t>
  </si>
  <si>
    <t xml:space="preserve">Leistung </t>
  </si>
  <si>
    <t>Stunden-</t>
  </si>
  <si>
    <t>Preis/m²</t>
  </si>
  <si>
    <t>wöchentl.</t>
  </si>
  <si>
    <t>m²/h</t>
  </si>
  <si>
    <t>stunden</t>
  </si>
  <si>
    <t>verr.satz</t>
  </si>
  <si>
    <t>netto €</t>
  </si>
  <si>
    <t>Fliesen</t>
  </si>
  <si>
    <t>Gesamt</t>
  </si>
  <si>
    <t>Teppich</t>
  </si>
  <si>
    <r>
      <t xml:space="preserve">Stiefelgang </t>
    </r>
    <r>
      <rPr>
        <sz val="8"/>
        <color theme="1"/>
        <rFont val="Calibri"/>
        <family val="2"/>
        <scheme val="minor"/>
      </rPr>
      <t>mit Einscheibenscheuermaschine, geflieste Wände mechanisch reinigen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und Siphons reinigen</t>
    </r>
  </si>
  <si>
    <r>
      <t>Sammelumkleide Frauen</t>
    </r>
    <r>
      <rPr>
        <sz val="8"/>
        <color theme="1"/>
        <rFont val="Calibri"/>
        <family val="2"/>
        <scheme val="minor"/>
      </rPr>
      <t xml:space="preserve"> mit Einscheibenscheuermaschine, geflieste Wände mechanisch reinigen, Siphons reinigen, Spinte innen und außen  und Kabinen  reinigen</t>
    </r>
  </si>
  <si>
    <r>
      <t xml:space="preserve">Sammelumkleide Männer </t>
    </r>
    <r>
      <rPr>
        <sz val="8"/>
        <color theme="1"/>
        <rFont val="Calibri"/>
        <family val="2"/>
        <scheme val="minor"/>
      </rPr>
      <t>mit Einscheibenscheuermaschine, geflieste Wände mechanisch reinigen, Siphons reinigen, Spinte innen und außen  und Kabinen  reinigen</t>
    </r>
  </si>
  <si>
    <r>
      <t xml:space="preserve">Barfussgang </t>
    </r>
    <r>
      <rPr>
        <sz val="8"/>
        <color theme="1"/>
        <rFont val="Calibri"/>
        <family val="2"/>
        <scheme val="minor"/>
      </rPr>
      <t>Boden ausspritzen, Wände nebenfeucht wischen, Böden, Wände und Glastüren  trocknen</t>
    </r>
  </si>
  <si>
    <r>
      <t xml:space="preserve">WC Jungen </t>
    </r>
    <r>
      <rPr>
        <sz val="8"/>
        <rFont val="Arial"/>
        <family val="2"/>
      </rPr>
      <t>Sanitäranlage ausspritzen. Waschbecken, Amaturen, WC und Toilettenbürste und Halterung desinfizierend reinigen, Flächen trocknen</t>
    </r>
  </si>
  <si>
    <r>
      <t>WC</t>
    </r>
    <r>
      <rPr>
        <sz val="8"/>
        <rFont val="Arial"/>
        <family val="2"/>
      </rPr>
      <t xml:space="preserve"> Sanitäranlage ausspritzen. Waschbecken, Amaturen, WC und Toilettenbürste und Halterung desinfizierend reinigen, Flächen trocknen</t>
    </r>
  </si>
  <si>
    <r>
      <t>WC Mädchen</t>
    </r>
    <r>
      <rPr>
        <sz val="8"/>
        <rFont val="Arial"/>
        <family val="2"/>
      </rPr>
      <t xml:space="preserve"> Sanitäranlage ausspritzen. Waschbecken, Amaturen, WC und Toilettenbürste und Halterung desinfizierend reinigen, Flächen trocknen</t>
    </r>
  </si>
  <si>
    <r>
      <t xml:space="preserve">WC </t>
    </r>
    <r>
      <rPr>
        <sz val="8"/>
        <rFont val="Arial"/>
        <family val="2"/>
      </rPr>
      <t>Sanitäranlage ausspritzen. Waschbecken, Amaturen, WC und Toilettenbürste und Halterung desinfizierend reinigen, Flächen trocknen</t>
    </r>
  </si>
  <si>
    <r>
      <rPr>
        <sz val="10"/>
        <rFont val="Arial"/>
        <family val="2"/>
      </rPr>
      <t>WC/Dusche Behinderte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</si>
  <si>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>WC Jungen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</si>
  <si>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 xml:space="preserve">WC Mädchen </t>
    </r>
    <r>
      <rPr>
        <sz val="8"/>
        <rFont val="Arial"/>
        <family val="2"/>
      </rPr>
      <t>mit Einscheibenscheuermaschine, geflieste Wände und Sanitäreinbauten mechanisch reinigen und Siphons reinigen</t>
    </r>
  </si>
  <si>
    <r>
      <t>WC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</si>
  <si>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>WC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</si>
  <si>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 xml:space="preserve">WC </t>
    </r>
    <r>
      <rPr>
        <sz val="8"/>
        <rFont val="Arial"/>
        <family val="2"/>
      </rPr>
      <t>mit Einscheibenscheuermaschine, geflieste Wände und Sanitäreinbauten mechanisch reinigen und Siphons reinigen</t>
    </r>
    <r>
      <rPr>
        <sz val="10"/>
        <rFont val="Arial"/>
        <family val="2"/>
      </rPr>
      <t xml:space="preserve">, </t>
    </r>
    <r>
      <rPr>
        <sz val="8"/>
        <rFont val="Arial"/>
        <family val="2"/>
      </rPr>
      <t>Flächen trocknen</t>
    </r>
  </si>
  <si>
    <r>
      <t xml:space="preserve">Dusche Mädchen </t>
    </r>
    <r>
      <rPr>
        <sz val="8"/>
        <color theme="1"/>
        <rFont val="Calibri"/>
        <family val="2"/>
        <scheme val="minor"/>
      </rPr>
      <t>mit Einscheibenscheuermaschine, geflieste Wände und Sanitäreinbauten mechanisch reinigen und Siphons reinigen</t>
    </r>
  </si>
  <si>
    <r>
      <t xml:space="preserve">Dusche Männer </t>
    </r>
    <r>
      <rPr>
        <sz val="8"/>
        <color theme="1"/>
        <rFont val="Calibri"/>
        <family val="2"/>
        <scheme val="minor"/>
      </rPr>
      <t>mit Einscheibenscheuermaschine, geflieste Wände und Sanitäreinbauten mechanisch reinigen und Siphons reinigen</t>
    </r>
  </si>
  <si>
    <r>
      <t xml:space="preserve">Dusche Frauen </t>
    </r>
    <r>
      <rPr>
        <sz val="8"/>
        <color theme="1"/>
        <rFont val="Calibri"/>
        <family val="2"/>
        <scheme val="minor"/>
      </rPr>
      <t>mit Einscheibenscheuermaschine, geflieste Wände und Sanitäreinbauten mechanisch reinigen und Siphons reinigen</t>
    </r>
  </si>
  <si>
    <r>
      <t>Dusche Frauen</t>
    </r>
    <r>
      <rPr>
        <sz val="8"/>
        <color theme="1"/>
        <rFont val="Calibri"/>
        <family val="2"/>
        <scheme val="minor"/>
      </rPr>
      <t xml:space="preserve"> mit Einscheibenscheuermaschine, geflieste Wände und Sanitäreinbauten mechanisch reinigen und Siphons reinigen</t>
    </r>
  </si>
  <si>
    <r>
      <t xml:space="preserve">Dusche Männer  </t>
    </r>
    <r>
      <rPr>
        <sz val="8"/>
        <color theme="1"/>
        <rFont val="Calibri"/>
        <family val="2"/>
        <scheme val="minor"/>
      </rPr>
      <t>mit Einscheibenscheuermaschine, geflieste Wände und Sanitäreinbauten mechanisch reinigen und Siphons reinigen</t>
    </r>
  </si>
  <si>
    <r>
      <t xml:space="preserve">Dusche Jungen </t>
    </r>
    <r>
      <rPr>
        <sz val="8"/>
        <color theme="1"/>
        <rFont val="Calibri"/>
        <family val="2"/>
        <scheme val="minor"/>
      </rPr>
      <t>mit Einscheibenscheuermaschine, geflieste Wände, Glastüren und Sanitäreinbauten mechanisch reinigen und Siphons reinigen</t>
    </r>
  </si>
  <si>
    <t>Arbeits-</t>
  </si>
  <si>
    <t>Kosten</t>
  </si>
  <si>
    <r>
      <t xml:space="preserve">Windfang </t>
    </r>
    <r>
      <rPr>
        <sz val="8"/>
        <color theme="1"/>
        <rFont val="Calibri"/>
        <family val="2"/>
        <scheme val="minor"/>
      </rPr>
      <t>saugen, Teppich abschruppen um Haare zu entfernen</t>
    </r>
  </si>
  <si>
    <r>
      <rPr>
        <sz val="10"/>
        <rFont val="Arial"/>
        <family val="2"/>
      </rPr>
      <t>WC/Dusche Behinderte</t>
    </r>
    <r>
      <rPr>
        <sz val="8"/>
        <rFont val="Arial"/>
        <family val="2"/>
      </rPr>
      <t xml:space="preserve"> Sanitäranlage ausspritzen. Waschbecken, Amaturen, WC und Toilettenbürste und Halterung desinfizierend reinigen, Flächen trocknen</t>
    </r>
  </si>
  <si>
    <r>
      <t xml:space="preserve">WC Herren Eingangshalle  </t>
    </r>
    <r>
      <rPr>
        <sz val="8"/>
        <color theme="1"/>
        <rFont val="Calibri"/>
        <family val="2"/>
        <scheme val="minor"/>
      </rPr>
      <t>Sanitäranlage ausspritzen. Waschbecken, Amaturen, WC und Toilettenbürste und Halterung desinfizierend reinigen, Flächen trocknen</t>
    </r>
  </si>
  <si>
    <r>
      <t xml:space="preserve">WC Herren Eingangshalle </t>
    </r>
    <r>
      <rPr>
        <sz val="8"/>
        <color theme="1"/>
        <rFont val="Calibri"/>
        <family val="2"/>
        <scheme val="minor"/>
      </rPr>
      <t>Böden reinigen mit Einscheibenscheuermaschine, Wände mechanisch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reinigen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und Siphons reinigen</t>
    </r>
  </si>
  <si>
    <r>
      <t xml:space="preserve">WC Damen Eingangshalle </t>
    </r>
    <r>
      <rPr>
        <sz val="8"/>
        <color theme="1"/>
        <rFont val="Calibri"/>
        <family val="2"/>
        <scheme val="minor"/>
      </rPr>
      <t>Sanitäranlage ausspritzen. Waschbecken, Amaturen, WC und Toilettenbürste und Halterung desinfizierend reinigen, Flächen trocknen</t>
    </r>
  </si>
  <si>
    <r>
      <t xml:space="preserve">WC Damen Eingangshalle </t>
    </r>
    <r>
      <rPr>
        <sz val="8"/>
        <color theme="1"/>
        <rFont val="Calibri"/>
        <family val="2"/>
        <scheme val="minor"/>
      </rPr>
      <t>Böden reinigen mit Einscheibenscheuermaschine, Wände mechanisch reinigen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und Siphons reinigen</t>
    </r>
  </si>
  <si>
    <r>
      <t xml:space="preserve">Vorduschen mit WC Damen Halle </t>
    </r>
    <r>
      <rPr>
        <sz val="8"/>
        <rFont val="Arial"/>
        <family val="2"/>
      </rPr>
      <t>Sanitäranlage ausspritzen. Waschbecken, Amaturen, WC und Toilettenbürste und Halterung desinfizierend reinigen, Flächen trocknen</t>
    </r>
  </si>
  <si>
    <r>
      <t>Vorduschen mit WC Herren Halle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</si>
  <si>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>Vorduschen mit WC Damen Halle</t>
    </r>
    <r>
      <rPr>
        <sz val="8"/>
        <rFont val="Arial"/>
        <family val="2"/>
      </rPr>
      <t xml:space="preserve"> mit Einscheibenscheuermaschine, geflieste Wände und Sanitäreinbauten mechanisch reinigen und Siphons reinigen</t>
    </r>
  </si>
  <si>
    <r>
      <t xml:space="preserve">Vorduschen mit WC Herren Halle </t>
    </r>
    <r>
      <rPr>
        <sz val="8"/>
        <rFont val="Arial"/>
        <family val="2"/>
      </rPr>
      <t>Sanitäranlage ausspritzen. Waschbecken, Amaturen, WC und Toilettenbürste und Halterung desinfizierend reinigen, Flächen trocknen</t>
    </r>
  </si>
  <si>
    <t>SH</t>
  </si>
  <si>
    <t>Bereich</t>
  </si>
  <si>
    <t>Laufwege</t>
  </si>
  <si>
    <t>Umkl.</t>
  </si>
  <si>
    <t>Sanitär</t>
  </si>
  <si>
    <t>Foyer</t>
  </si>
  <si>
    <r>
      <t>Schwimmhalle Boden</t>
    </r>
    <r>
      <rPr>
        <sz val="8"/>
        <rFont val="Arial"/>
        <family val="2"/>
      </rPr>
      <t xml:space="preserve"> mit Einscheibenscheuermaschine reinigen, geflieste Wände und Einbauten mechanisch reinigen, Sprungbretter und Sprungturm mit </t>
    </r>
  </si>
  <si>
    <t>SH + Sanitär</t>
  </si>
  <si>
    <t>Glas</t>
  </si>
  <si>
    <t xml:space="preserve">Hochdruckreinigungsgerät abdampfen (kein Reiniger nutzen!) vor und nach den Arbeiten am Beckenumgang die Überlaufrinne umschalten (Kanal), </t>
  </si>
  <si>
    <r>
      <rPr>
        <sz val="10"/>
        <rFont val="Arial"/>
        <family val="2"/>
      </rPr>
      <t>Glasablagen in der Halle und an den Übergängen zu den Duschen</t>
    </r>
    <r>
      <rPr>
        <sz val="8"/>
        <rFont val="Arial"/>
        <family val="2"/>
      </rPr>
      <t xml:space="preserve"> täglich abreiben / entkalken</t>
    </r>
  </si>
  <si>
    <t>Anzahl</t>
  </si>
  <si>
    <t>Tage</t>
  </si>
  <si>
    <t>in m²</t>
  </si>
  <si>
    <t>ges. Fläche</t>
  </si>
  <si>
    <t>m² Fläche</t>
  </si>
  <si>
    <t>Trinkbrunnen Hallenbad desinfizierend reiningen und Flächen trocknen innen und außen</t>
  </si>
  <si>
    <t>Fließen</t>
  </si>
  <si>
    <r>
      <t xml:space="preserve">Stiefelgang </t>
    </r>
    <r>
      <rPr>
        <sz val="8"/>
        <color theme="1"/>
        <rFont val="Calibri"/>
        <family val="2"/>
        <scheme val="minor"/>
      </rPr>
      <t>Boden ausspritzen, Wände nebenfeucht wischen, Böden, Wände, Waschbecken, Glastüren  trocknen und untere Fensterseite entkalken und trocknen</t>
    </r>
  </si>
  <si>
    <r>
      <t xml:space="preserve">Schülereingang </t>
    </r>
    <r>
      <rPr>
        <sz val="8"/>
        <color theme="1"/>
        <rFont val="Calibri"/>
        <family val="2"/>
        <scheme val="minor"/>
      </rPr>
      <t>Boden ausspritzen, Wände nebenfeucht wischen, Böden und Wände trocknen inkl. Fenster</t>
    </r>
  </si>
  <si>
    <r>
      <t>Schülereingang</t>
    </r>
    <r>
      <rPr>
        <sz val="8"/>
        <color theme="1"/>
        <rFont val="Calibri"/>
        <family val="2"/>
        <scheme val="minor"/>
      </rPr>
      <t xml:space="preserve"> mit Einscheibenscheuermaschine , geflieste Wände mechanisch reinigen und Siphons reinigen</t>
    </r>
    <r>
      <rPr>
        <sz val="11"/>
        <color theme="1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Heizkörper</t>
    </r>
  </si>
  <si>
    <r>
      <t xml:space="preserve">Familienkabine </t>
    </r>
    <r>
      <rPr>
        <sz val="8"/>
        <color theme="1"/>
        <rFont val="Calibri"/>
        <family val="2"/>
        <scheme val="minor"/>
      </rPr>
      <t>mit Einscheibenscheuermaschine, geflieste Wände mechanisch reinigen, Siphons reinigen, Spinte innen und außen und Kabinen inkl. blauer Balken reinigen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>Wickeltisch desinfizieren</t>
    </r>
  </si>
  <si>
    <r>
      <t xml:space="preserve">Familienkabine </t>
    </r>
    <r>
      <rPr>
        <sz val="8"/>
        <color theme="1"/>
        <rFont val="Calibri"/>
        <family val="2"/>
        <scheme val="minor"/>
      </rPr>
      <t>Boden ausspritzen, Wände und Türen nebenfeucht wischen, Böden, Wände und Sitzflächen  trocknen, Wickeltisch desinfizieren</t>
    </r>
  </si>
  <si>
    <r>
      <t>Wechselkabine</t>
    </r>
    <r>
      <rPr>
        <sz val="8"/>
        <color theme="1"/>
        <rFont val="Calibri"/>
        <family val="2"/>
        <scheme val="minor"/>
      </rPr>
      <t xml:space="preserve"> mit Einscheibenscheuermaschine, geflieste Wände mechanisch reinigen, Siphons reinigen, Spinte innen und außen und Kabinen inkl. blauer Balken reinigen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>alles desinfizieren</t>
    </r>
  </si>
  <si>
    <r>
      <t>Sammelumkleide Frauen</t>
    </r>
    <r>
      <rPr>
        <sz val="8"/>
        <color theme="1"/>
        <rFont val="Calibri"/>
        <family val="2"/>
        <scheme val="minor"/>
      </rPr>
      <t xml:space="preserve"> Boden ausspritzen, Wände und Türen nebenfeucht wischen, Böden, Wände und Sitzflächen  trocknen</t>
    </r>
    <r>
      <rPr>
        <sz val="11"/>
        <color theme="1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anschließend desinfizieren den Boden und Sitzflächen</t>
    </r>
  </si>
  <si>
    <r>
      <t xml:space="preserve">Sammelumkleide Männer </t>
    </r>
    <r>
      <rPr>
        <sz val="8"/>
        <color theme="1"/>
        <rFont val="Calibri"/>
        <family val="2"/>
        <scheme val="minor"/>
      </rPr>
      <t>Boden ausspritzen, Wände und Türen nebenfeucht wischen, Böden, Wände und Sitzflächen  trocknen</t>
    </r>
    <r>
      <rPr>
        <sz val="11"/>
        <color theme="1"/>
        <rFont val="Calibri"/>
        <family val="2"/>
        <scheme val="minor"/>
      </rPr>
      <t xml:space="preserve">,  </t>
    </r>
    <r>
      <rPr>
        <sz val="8"/>
        <color theme="1"/>
        <rFont val="Calibri"/>
        <family val="2"/>
        <scheme val="minor"/>
      </rPr>
      <t>anschließend desinfizieren den Boden und Sitzflächen</t>
    </r>
  </si>
  <si>
    <r>
      <t xml:space="preserve">Wechselkabine </t>
    </r>
    <r>
      <rPr>
        <sz val="8"/>
        <color theme="1"/>
        <rFont val="Calibri"/>
        <family val="2"/>
        <scheme val="minor"/>
      </rPr>
      <t>Boden ausspritzen, Wände und Türen nebenfeucht wischen, Böden, Wände und Sitzflächen  trocknen</t>
    </r>
    <r>
      <rPr>
        <sz val="11"/>
        <color theme="1"/>
        <rFont val="Calibri"/>
        <family val="2"/>
        <scheme val="minor"/>
      </rPr>
      <t xml:space="preserve">,  </t>
    </r>
    <r>
      <rPr>
        <sz val="8"/>
        <color theme="1"/>
        <rFont val="Calibri"/>
        <family val="2"/>
        <scheme val="minor"/>
      </rPr>
      <t>anschließend desinfizieren den Boden und Sitzflächen</t>
    </r>
  </si>
  <si>
    <r>
      <t xml:space="preserve">allg. Umkleide  </t>
    </r>
    <r>
      <rPr>
        <sz val="8"/>
        <color theme="1"/>
        <rFont val="Calibri"/>
        <family val="2"/>
        <scheme val="minor"/>
      </rPr>
      <t>Boden ausspritzen, Wände und Türen nebenfeucht wischen, Böden, Wände und Sitzflächen  trocknen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 xml:space="preserve"> anschließend desinfizieren den Boden und Sitzflächen</t>
    </r>
  </si>
  <si>
    <r>
      <t xml:space="preserve">Sammelumkleide </t>
    </r>
    <r>
      <rPr>
        <sz val="8"/>
        <color theme="1"/>
        <rFont val="Calibri"/>
        <family val="2"/>
        <scheme val="minor"/>
      </rPr>
      <t>Frauen Boden ausspritzen, Wände und Türen nebenfeucht wischen, Böden, Wände und Sitzflächen  trocknen, anschließend desinfizieren den Boden und Sitzflächen</t>
    </r>
  </si>
  <si>
    <r>
      <t xml:space="preserve">Sammelumkleide </t>
    </r>
    <r>
      <rPr>
        <sz val="8"/>
        <color theme="1"/>
        <rFont val="Calibri"/>
        <family val="2"/>
        <scheme val="minor"/>
      </rPr>
      <t>Männer Boden ausspritzen, Wände und Türen nebenfeucht wischen, Böden, Wände und Sitzflächen  trocknen,  anschließend desinfizieren den Boden und Sitzflächen</t>
    </r>
  </si>
  <si>
    <r>
      <t>Barfussgang</t>
    </r>
    <r>
      <rPr>
        <sz val="8"/>
        <color theme="1"/>
        <rFont val="Calibri"/>
        <family val="2"/>
        <scheme val="minor"/>
      </rPr>
      <t xml:space="preserve"> mit Einscheibenscheuermaschine, geflieste Wände mechanisch reinigen und Siphons reinigen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>anschließend Boden desinfizeren</t>
    </r>
  </si>
  <si>
    <r>
      <t xml:space="preserve">allg. Umkleide </t>
    </r>
    <r>
      <rPr>
        <sz val="8"/>
        <color theme="1"/>
        <rFont val="Calibri"/>
        <family val="2"/>
        <scheme val="minor"/>
      </rPr>
      <t>mit Einscheibenscheuermaschine, geflieste Wände mechanisch reinigen, Siphons reinigen, Spinte innen und außen und Kabinen inkl. blauer Balken reinigen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>anschließend Boden desinfizieren</t>
    </r>
  </si>
  <si>
    <r>
      <t xml:space="preserve">Dusche Mädchen </t>
    </r>
    <r>
      <rPr>
        <sz val="8"/>
        <color theme="1"/>
        <rFont val="Calibri"/>
        <family val="2"/>
        <scheme val="minor"/>
      </rPr>
      <t>ausspritzen, Bodenabläufe spülen, Amaturen reinigen, Flächen und Glastüre trocknen</t>
    </r>
    <r>
      <rPr>
        <sz val="11"/>
        <color theme="1"/>
        <rFont val="Calibri"/>
        <family val="2"/>
        <scheme val="minor"/>
      </rPr>
      <t xml:space="preserve">, </t>
    </r>
  </si>
  <si>
    <r>
      <t xml:space="preserve">Dusche Jungen </t>
    </r>
    <r>
      <rPr>
        <sz val="8"/>
        <color theme="1"/>
        <rFont val="Calibri"/>
        <family val="2"/>
        <scheme val="minor"/>
      </rPr>
      <t>ausspritzen, Bodenabläufe spülen, Amaturen reinigen, Flächen und Glastüren trocknen</t>
    </r>
  </si>
  <si>
    <r>
      <t xml:space="preserve">Dusche Männer </t>
    </r>
    <r>
      <rPr>
        <sz val="8"/>
        <color theme="1"/>
        <rFont val="Calibri"/>
        <family val="2"/>
        <scheme val="minor"/>
      </rPr>
      <t xml:space="preserve"> ausspritzen, Bodenabläufe spülen, Amaturen reinigen, Flächen und Glastüren trocknen</t>
    </r>
  </si>
  <si>
    <r>
      <t xml:space="preserve">Dusche Frauen  </t>
    </r>
    <r>
      <rPr>
        <sz val="8"/>
        <color theme="1"/>
        <rFont val="Calibri"/>
        <family val="2"/>
        <scheme val="minor"/>
      </rPr>
      <t>ausspritzen, Bodenabläufe spülen, Amaturen reinigen, Flächen und Glastüren trocknen</t>
    </r>
  </si>
  <si>
    <r>
      <t xml:space="preserve">Dusche Männer  </t>
    </r>
    <r>
      <rPr>
        <sz val="8"/>
        <color theme="1"/>
        <rFont val="Calibri"/>
        <family val="2"/>
        <scheme val="minor"/>
      </rPr>
      <t>ausspritzen, Bodenabläufe spülen, Amaturen reinigen, Flächen und Glastüren trocknen</t>
    </r>
  </si>
  <si>
    <r>
      <t xml:space="preserve">Eingangshalle, </t>
    </r>
    <r>
      <rPr>
        <sz val="8"/>
        <color theme="1"/>
        <rFont val="Calibri"/>
        <family val="2"/>
        <scheme val="minor"/>
      </rPr>
      <t>Türen</t>
    </r>
    <r>
      <rPr>
        <sz val="11"/>
        <color theme="1"/>
        <rFont val="Calibri"/>
        <family val="2"/>
        <scheme val="minor"/>
      </rPr>
      <t xml:space="preserve">, </t>
    </r>
    <r>
      <rPr>
        <sz val="8"/>
        <color theme="1"/>
        <rFont val="Calibri"/>
        <family val="2"/>
        <scheme val="minor"/>
      </rPr>
      <t>Glasablagerung, Automaten, Drehkreuze Kassenbereich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desinfizierend reinigen</t>
    </r>
  </si>
  <si>
    <t xml:space="preserve">Stein, Glas, Metall, Holz </t>
  </si>
  <si>
    <t>Startblöcke mit geeignten Reiniger mechanisch reinigen</t>
  </si>
  <si>
    <t>Edelstahl</t>
  </si>
  <si>
    <t>Pfosten der Absperrung der Becken mechanisch reinigen</t>
  </si>
  <si>
    <t>mobile Einstiegstreppe Schwimmerbecken mechanisch reinigen</t>
  </si>
  <si>
    <t>Wärmebänke desinfizierend reinigen und Flächen trocknen</t>
  </si>
  <si>
    <t xml:space="preserve">Stein </t>
  </si>
  <si>
    <t>Lüftungsblenden desifizieren und trocknen</t>
  </si>
  <si>
    <t>Alu</t>
  </si>
  <si>
    <t>Plastik</t>
  </si>
  <si>
    <t>Mobilat Liegen, Tische und Stühle desinfizierend reinigen</t>
  </si>
  <si>
    <t xml:space="preserve"> SH  </t>
  </si>
  <si>
    <t xml:space="preserve">Schwimmhalle Boden mit Wasser abspritzen, vor und nach den Arbeiten am Beckenumgang die Überlaufrinne umschalten (Kanal)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</si>
</sst>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3" fontId="0" fillId="0" borderId="0" xfId="0" applyNumberFormat="1" applyBorder="1"/>
    <xf numFmtId="1" fontId="5" fillId="0" borderId="0" xfId="0" applyNumberFormat="1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0" fontId="7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4" fontId="0" fillId="2" borderId="1" xfId="0" applyNumberFormat="1" applyFill="1" applyBorder="1"/>
    <xf numFmtId="0" fontId="0" fillId="2" borderId="1" xfId="0" applyFill="1" applyBorder="1"/>
    <xf numFmtId="0" fontId="0" fillId="3" borderId="2" xfId="0" applyFill="1" applyBorder="1"/>
    <xf numFmtId="0" fontId="0" fillId="0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" fontId="0" fillId="2" borderId="4" xfId="0" applyNumberFormat="1" applyFill="1" applyBorder="1"/>
    <xf numFmtId="0" fontId="0" fillId="3" borderId="5" xfId="0" applyFill="1" applyBorder="1"/>
    <xf numFmtId="0" fontId="0" fillId="0" borderId="7" xfId="0" applyBorder="1"/>
    <xf numFmtId="4" fontId="0" fillId="0" borderId="7" xfId="0" applyNumberFormat="1" applyBorder="1"/>
    <xf numFmtId="1" fontId="0" fillId="0" borderId="7" xfId="0" applyNumberFormat="1" applyBorder="1" applyAlignment="1">
      <alignment horizontal="center"/>
    </xf>
    <xf numFmtId="0" fontId="6" fillId="0" borderId="7" xfId="0" applyFont="1" applyBorder="1"/>
    <xf numFmtId="0" fontId="0" fillId="0" borderId="7" xfId="0" applyFill="1" applyBorder="1"/>
    <xf numFmtId="0" fontId="5" fillId="0" borderId="7" xfId="0" applyFont="1" applyFill="1" applyBorder="1"/>
    <xf numFmtId="4" fontId="5" fillId="0" borderId="7" xfId="0" applyNumberFormat="1" applyFont="1" applyBorder="1"/>
    <xf numFmtId="1" fontId="5" fillId="0" borderId="7" xfId="0" applyNumberFormat="1" applyFont="1" applyFill="1" applyBorder="1"/>
    <xf numFmtId="4" fontId="5" fillId="0" borderId="7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1" fontId="0" fillId="0" borderId="0" xfId="0" applyNumberFormat="1" applyBorder="1"/>
    <xf numFmtId="0" fontId="6" fillId="0" borderId="0" xfId="0" applyFont="1" applyFill="1" applyBorder="1"/>
    <xf numFmtId="0" fontId="8" fillId="0" borderId="0" xfId="0" applyFont="1"/>
    <xf numFmtId="0" fontId="10" fillId="0" borderId="7" xfId="0" applyFont="1" applyBorder="1"/>
    <xf numFmtId="0" fontId="3" fillId="2" borderId="1" xfId="0" applyFont="1" applyFill="1" applyBorder="1"/>
    <xf numFmtId="0" fontId="0" fillId="4" borderId="7" xfId="0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16" fontId="0" fillId="4" borderId="7" xfId="0" applyNumberForma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3" fillId="0" borderId="7" xfId="0" applyFont="1" applyBorder="1"/>
    <xf numFmtId="4" fontId="12" fillId="0" borderId="7" xfId="0" applyNumberFormat="1" applyFont="1" applyBorder="1"/>
    <xf numFmtId="0" fontId="6" fillId="2" borderId="1" xfId="0" applyFont="1" applyFill="1" applyBorder="1"/>
    <xf numFmtId="1" fontId="13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7" fillId="2" borderId="4" xfId="0" applyFon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5" fillId="0" borderId="0" xfId="0" applyNumberFormat="1" applyFont="1" applyProtection="1">
      <protection locked="0"/>
    </xf>
    <xf numFmtId="0" fontId="0" fillId="5" borderId="0" xfId="0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Border="1"/>
    <xf numFmtId="0" fontId="6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AB73-7C7A-44E2-9D46-02F0DF2926F5}">
  <sheetPr>
    <pageSetUpPr fitToPage="1"/>
  </sheetPr>
  <dimension ref="A1:O82"/>
  <sheetViews>
    <sheetView tabSelected="1" topLeftCell="C1" zoomScaleNormal="100" workbookViewId="0">
      <selection activeCell="J48" sqref="J48"/>
    </sheetView>
  </sheetViews>
  <sheetFormatPr baseColWidth="10" defaultRowHeight="15" x14ac:dyDescent="0.25"/>
  <cols>
    <col min="1" max="1" width="3.5703125" customWidth="1"/>
    <col min="2" max="2" width="9.42578125" customWidth="1"/>
    <col min="3" max="3" width="143.42578125" customWidth="1"/>
    <col min="4" max="4" width="23.5703125" customWidth="1"/>
    <col min="5" max="5" width="7.85546875" customWidth="1"/>
    <col min="6" max="6" width="6.85546875" customWidth="1"/>
    <col min="7" max="7" width="9.42578125" customWidth="1"/>
    <col min="8" max="8" width="7.140625" customWidth="1"/>
    <col min="9" max="9" width="10.85546875" customWidth="1"/>
    <col min="10" max="10" width="7.85546875" style="64" customWidth="1"/>
    <col min="11" max="11" width="9" customWidth="1"/>
    <col min="12" max="12" width="8.140625" style="64" customWidth="1"/>
    <col min="13" max="13" width="11.7109375" customWidth="1"/>
  </cols>
  <sheetData>
    <row r="1" spans="1:15" ht="15.75" x14ac:dyDescent="0.25">
      <c r="A1" s="1" t="s">
        <v>0</v>
      </c>
      <c r="B1" s="2"/>
      <c r="C1" s="2"/>
      <c r="D1" s="2"/>
      <c r="E1" s="3"/>
      <c r="F1" s="4"/>
      <c r="G1" s="3"/>
      <c r="H1" s="5"/>
      <c r="I1" s="6"/>
      <c r="J1" s="58"/>
      <c r="K1" s="7"/>
      <c r="L1" s="65"/>
      <c r="M1" s="7"/>
      <c r="N1" s="7"/>
    </row>
    <row r="2" spans="1:15" x14ac:dyDescent="0.25">
      <c r="D2" s="8"/>
      <c r="E2" s="6"/>
      <c r="F2" s="5"/>
      <c r="G2" s="6"/>
      <c r="H2" s="5"/>
      <c r="I2" s="6"/>
      <c r="J2" s="58"/>
      <c r="K2" s="7"/>
      <c r="L2" s="66"/>
      <c r="M2" s="7"/>
      <c r="N2" s="7"/>
    </row>
    <row r="3" spans="1:15" x14ac:dyDescent="0.25">
      <c r="A3" s="9" t="s">
        <v>1</v>
      </c>
      <c r="B3" s="9"/>
      <c r="C3" s="10"/>
      <c r="D3" s="11"/>
      <c r="E3" s="12"/>
      <c r="F3" s="13"/>
      <c r="G3" s="14"/>
      <c r="H3" s="15"/>
      <c r="I3" s="14"/>
      <c r="J3" s="58"/>
      <c r="K3" s="7"/>
      <c r="L3" s="66"/>
      <c r="M3" s="7"/>
      <c r="N3" s="7"/>
    </row>
    <row r="4" spans="1:15" x14ac:dyDescent="0.25">
      <c r="D4" s="8"/>
      <c r="E4" s="6"/>
      <c r="F4" s="5"/>
      <c r="G4" s="6"/>
      <c r="H4" s="5"/>
      <c r="I4" s="6"/>
      <c r="J4" s="58"/>
      <c r="K4" s="7"/>
      <c r="L4" s="66"/>
      <c r="M4" s="7"/>
      <c r="N4" s="7"/>
    </row>
    <row r="5" spans="1:15" x14ac:dyDescent="0.25">
      <c r="A5" s="16" t="s">
        <v>2</v>
      </c>
      <c r="B5" s="46" t="s">
        <v>51</v>
      </c>
      <c r="C5" s="17" t="s">
        <v>3</v>
      </c>
      <c r="D5" s="18" t="s">
        <v>4</v>
      </c>
      <c r="E5" s="19" t="s">
        <v>5</v>
      </c>
      <c r="F5" s="20" t="s">
        <v>6</v>
      </c>
      <c r="G5" s="19" t="s">
        <v>65</v>
      </c>
      <c r="H5" s="20" t="s">
        <v>61</v>
      </c>
      <c r="I5" s="55" t="s">
        <v>64</v>
      </c>
      <c r="J5" s="59" t="s">
        <v>7</v>
      </c>
      <c r="K5" s="20" t="s">
        <v>38</v>
      </c>
      <c r="L5" s="59" t="s">
        <v>8</v>
      </c>
      <c r="M5" s="17" t="s">
        <v>39</v>
      </c>
      <c r="N5" s="21" t="s">
        <v>9</v>
      </c>
      <c r="O5" s="22"/>
    </row>
    <row r="6" spans="1:15" x14ac:dyDescent="0.25">
      <c r="A6" s="23"/>
      <c r="B6" s="23"/>
      <c r="C6" s="24"/>
      <c r="D6" s="25"/>
      <c r="E6" s="26"/>
      <c r="F6" s="23"/>
      <c r="G6" s="26" t="s">
        <v>10</v>
      </c>
      <c r="H6" s="23" t="s">
        <v>62</v>
      </c>
      <c r="I6" s="23" t="s">
        <v>63</v>
      </c>
      <c r="J6" s="60" t="s">
        <v>11</v>
      </c>
      <c r="K6" s="23" t="s">
        <v>12</v>
      </c>
      <c r="L6" s="67" t="s">
        <v>13</v>
      </c>
      <c r="M6" s="24" t="s">
        <v>14</v>
      </c>
      <c r="N6" s="27"/>
      <c r="O6" s="22"/>
    </row>
    <row r="7" spans="1:15" x14ac:dyDescent="0.25">
      <c r="A7" s="49">
        <v>1</v>
      </c>
      <c r="B7" s="52" t="s">
        <v>55</v>
      </c>
      <c r="C7" s="28" t="s">
        <v>40</v>
      </c>
      <c r="D7" s="28" t="s">
        <v>17</v>
      </c>
      <c r="E7" s="29">
        <v>10.8</v>
      </c>
      <c r="F7" s="30">
        <v>7</v>
      </c>
      <c r="G7" s="29">
        <f t="shared" ref="G7:G68" si="0">SUM(E7*F7)</f>
        <v>75.600000000000009</v>
      </c>
      <c r="H7" s="30">
        <v>275</v>
      </c>
      <c r="I7" s="29">
        <f t="shared" ref="I7:I37" si="1">H7*E7</f>
        <v>2970</v>
      </c>
      <c r="J7" s="61"/>
      <c r="K7" s="29" t="e">
        <f t="shared" ref="K7:K63" si="2">SUM(I7/J7)</f>
        <v>#DIV/0!</v>
      </c>
      <c r="L7" s="68"/>
      <c r="M7" s="29" t="e">
        <f t="shared" ref="M7:M59" si="3">SUM(K7*L7)</f>
        <v>#DIV/0!</v>
      </c>
      <c r="N7" s="28" t="e">
        <f t="shared" ref="N7:N29" si="4">SUM(M7/I7)</f>
        <v>#DIV/0!</v>
      </c>
    </row>
    <row r="8" spans="1:15" x14ac:dyDescent="0.25">
      <c r="A8" s="49">
        <v>2</v>
      </c>
      <c r="B8" s="52" t="s">
        <v>55</v>
      </c>
      <c r="C8" s="28" t="s">
        <v>87</v>
      </c>
      <c r="D8" s="28" t="s">
        <v>88</v>
      </c>
      <c r="E8" s="29">
        <v>242.82</v>
      </c>
      <c r="F8" s="30">
        <v>7</v>
      </c>
      <c r="G8" s="29">
        <f t="shared" ref="G8" si="5">SUM(E8*F8)</f>
        <v>1699.74</v>
      </c>
      <c r="H8" s="30">
        <v>275</v>
      </c>
      <c r="I8" s="29">
        <f t="shared" si="1"/>
        <v>66775.5</v>
      </c>
      <c r="J8" s="61"/>
      <c r="K8" s="29" t="e">
        <f t="shared" ref="K8" si="6">SUM(I8/J8)</f>
        <v>#DIV/0!</v>
      </c>
      <c r="L8" s="68"/>
      <c r="M8" s="29" t="e">
        <f t="shared" ref="M8" si="7">SUM(K8*L8)</f>
        <v>#DIV/0!</v>
      </c>
      <c r="N8" s="28" t="e">
        <f t="shared" ref="N8" si="8">SUM(M8/I8)</f>
        <v>#DIV/0!</v>
      </c>
    </row>
    <row r="9" spans="1:15" ht="15" customHeight="1" x14ac:dyDescent="0.25">
      <c r="A9" s="47">
        <v>3</v>
      </c>
      <c r="B9" s="48" t="s">
        <v>54</v>
      </c>
      <c r="C9" s="28" t="s">
        <v>42</v>
      </c>
      <c r="D9" s="28" t="s">
        <v>15</v>
      </c>
      <c r="E9" s="29">
        <v>10.55</v>
      </c>
      <c r="F9" s="30">
        <v>5</v>
      </c>
      <c r="G9" s="29">
        <f t="shared" ref="G9" si="9">SUM(E9*F9)</f>
        <v>52.75</v>
      </c>
      <c r="H9" s="57">
        <v>197</v>
      </c>
      <c r="I9" s="29">
        <f t="shared" si="1"/>
        <v>2078.3500000000004</v>
      </c>
      <c r="J9" s="61"/>
      <c r="K9" s="29" t="e">
        <f t="shared" ref="K9" si="10">SUM(I9/J9)</f>
        <v>#DIV/0!</v>
      </c>
      <c r="L9" s="68"/>
      <c r="M9" s="29" t="e">
        <f t="shared" ref="M9" si="11">SUM(K9*L9)</f>
        <v>#DIV/0!</v>
      </c>
      <c r="N9" s="28" t="e">
        <f t="shared" ref="N9" si="12">SUM(M9/I9)</f>
        <v>#DIV/0!</v>
      </c>
    </row>
    <row r="10" spans="1:15" x14ac:dyDescent="0.25">
      <c r="A10" s="47"/>
      <c r="B10" s="48" t="s">
        <v>54</v>
      </c>
      <c r="C10" s="28" t="s">
        <v>43</v>
      </c>
      <c r="D10" s="28" t="s">
        <v>15</v>
      </c>
      <c r="E10" s="29">
        <v>10.55</v>
      </c>
      <c r="F10" s="30">
        <v>2</v>
      </c>
      <c r="G10" s="29">
        <f t="shared" si="0"/>
        <v>21.1</v>
      </c>
      <c r="H10" s="57">
        <v>78</v>
      </c>
      <c r="I10" s="29">
        <f t="shared" si="1"/>
        <v>822.90000000000009</v>
      </c>
      <c r="J10" s="61"/>
      <c r="K10" s="29" t="e">
        <f t="shared" si="2"/>
        <v>#DIV/0!</v>
      </c>
      <c r="L10" s="68"/>
      <c r="M10" s="29" t="e">
        <f t="shared" si="3"/>
        <v>#DIV/0!</v>
      </c>
      <c r="N10" s="28" t="e">
        <f t="shared" si="4"/>
        <v>#DIV/0!</v>
      </c>
    </row>
    <row r="11" spans="1:15" x14ac:dyDescent="0.25">
      <c r="A11" s="47">
        <v>4</v>
      </c>
      <c r="B11" s="48" t="s">
        <v>54</v>
      </c>
      <c r="C11" s="28" t="s">
        <v>44</v>
      </c>
      <c r="D11" s="28" t="s">
        <v>15</v>
      </c>
      <c r="E11" s="29">
        <v>11.28</v>
      </c>
      <c r="F11" s="30">
        <v>5</v>
      </c>
      <c r="G11" s="29">
        <f t="shared" si="0"/>
        <v>56.4</v>
      </c>
      <c r="H11" s="57">
        <v>197</v>
      </c>
      <c r="I11" s="29">
        <f t="shared" si="1"/>
        <v>2222.16</v>
      </c>
      <c r="J11" s="61"/>
      <c r="K11" s="29" t="e">
        <f t="shared" si="2"/>
        <v>#DIV/0!</v>
      </c>
      <c r="L11" s="68"/>
      <c r="M11" s="29" t="e">
        <f t="shared" si="3"/>
        <v>#DIV/0!</v>
      </c>
      <c r="N11" s="28" t="e">
        <f t="shared" si="4"/>
        <v>#DIV/0!</v>
      </c>
    </row>
    <row r="12" spans="1:15" x14ac:dyDescent="0.25">
      <c r="A12" s="47"/>
      <c r="B12" s="48" t="s">
        <v>54</v>
      </c>
      <c r="C12" s="28" t="s">
        <v>45</v>
      </c>
      <c r="D12" s="28" t="s">
        <v>15</v>
      </c>
      <c r="E12" s="29">
        <v>11.28</v>
      </c>
      <c r="F12" s="30">
        <v>2</v>
      </c>
      <c r="G12" s="29">
        <f t="shared" ref="G12" si="13">SUM(E12*F12)</f>
        <v>22.56</v>
      </c>
      <c r="H12" s="57">
        <v>78</v>
      </c>
      <c r="I12" s="29">
        <f t="shared" si="1"/>
        <v>879.83999999999992</v>
      </c>
      <c r="J12" s="61"/>
      <c r="K12" s="29" t="e">
        <f t="shared" ref="K12" si="14">SUM(I12/J12)</f>
        <v>#DIV/0!</v>
      </c>
      <c r="L12" s="68"/>
      <c r="M12" s="29" t="e">
        <f t="shared" ref="M12" si="15">SUM(K12*L12)</f>
        <v>#DIV/0!</v>
      </c>
      <c r="N12" s="28" t="e">
        <f t="shared" ref="N12" si="16">SUM(M12/I12)</f>
        <v>#DIV/0!</v>
      </c>
    </row>
    <row r="13" spans="1:15" x14ac:dyDescent="0.25">
      <c r="A13" s="49">
        <v>5</v>
      </c>
      <c r="B13" s="50" t="s">
        <v>52</v>
      </c>
      <c r="C13" s="28" t="s">
        <v>68</v>
      </c>
      <c r="D13" s="28" t="s">
        <v>15</v>
      </c>
      <c r="E13" s="29">
        <v>126.9</v>
      </c>
      <c r="F13" s="30">
        <v>6</v>
      </c>
      <c r="G13" s="29">
        <f t="shared" si="0"/>
        <v>761.40000000000009</v>
      </c>
      <c r="H13" s="30">
        <v>236</v>
      </c>
      <c r="I13" s="29">
        <f t="shared" si="1"/>
        <v>29948.400000000001</v>
      </c>
      <c r="J13" s="61"/>
      <c r="K13" s="29" t="e">
        <f t="shared" si="2"/>
        <v>#DIV/0!</v>
      </c>
      <c r="L13" s="68"/>
      <c r="M13" s="29" t="e">
        <f t="shared" si="3"/>
        <v>#DIV/0!</v>
      </c>
      <c r="N13" s="28" t="e">
        <f t="shared" si="4"/>
        <v>#DIV/0!</v>
      </c>
    </row>
    <row r="14" spans="1:15" x14ac:dyDescent="0.25">
      <c r="A14" s="49"/>
      <c r="B14" s="50" t="s">
        <v>52</v>
      </c>
      <c r="C14" s="28" t="s">
        <v>18</v>
      </c>
      <c r="D14" s="28" t="s">
        <v>15</v>
      </c>
      <c r="E14" s="29">
        <v>126.9</v>
      </c>
      <c r="F14" s="30">
        <v>1</v>
      </c>
      <c r="G14" s="29">
        <f t="shared" ref="G14" si="17">SUM(E14*F14)</f>
        <v>126.9</v>
      </c>
      <c r="H14" s="30">
        <v>39</v>
      </c>
      <c r="I14" s="29">
        <f t="shared" si="1"/>
        <v>4949.1000000000004</v>
      </c>
      <c r="J14" s="61"/>
      <c r="K14" s="29" t="e">
        <f t="shared" ref="K14" si="18">SUM(I14/J14)</f>
        <v>#DIV/0!</v>
      </c>
      <c r="L14" s="68"/>
      <c r="M14" s="29" t="e">
        <f t="shared" ref="M14" si="19">SUM(K14*L14)</f>
        <v>#DIV/0!</v>
      </c>
      <c r="N14" s="28" t="e">
        <f t="shared" ref="N14" si="20">SUM(M14/I14)</f>
        <v>#DIV/0!</v>
      </c>
    </row>
    <row r="15" spans="1:15" x14ac:dyDescent="0.25">
      <c r="A15" s="49">
        <v>6</v>
      </c>
      <c r="B15" s="50" t="s">
        <v>52</v>
      </c>
      <c r="C15" s="28" t="s">
        <v>69</v>
      </c>
      <c r="D15" s="28" t="s">
        <v>15</v>
      </c>
      <c r="E15" s="29">
        <v>9</v>
      </c>
      <c r="F15" s="30">
        <v>6</v>
      </c>
      <c r="G15" s="29">
        <f t="shared" si="0"/>
        <v>54</v>
      </c>
      <c r="H15" s="30">
        <v>236</v>
      </c>
      <c r="I15" s="29">
        <f t="shared" si="1"/>
        <v>2124</v>
      </c>
      <c r="J15" s="61"/>
      <c r="K15" s="29" t="e">
        <f t="shared" si="2"/>
        <v>#DIV/0!</v>
      </c>
      <c r="L15" s="68"/>
      <c r="M15" s="29" t="e">
        <f t="shared" si="3"/>
        <v>#DIV/0!</v>
      </c>
      <c r="N15" s="28" t="e">
        <f t="shared" si="4"/>
        <v>#DIV/0!</v>
      </c>
    </row>
    <row r="16" spans="1:15" x14ac:dyDescent="0.25">
      <c r="A16" s="49"/>
      <c r="B16" s="50" t="s">
        <v>52</v>
      </c>
      <c r="C16" s="28" t="s">
        <v>70</v>
      </c>
      <c r="D16" s="28" t="s">
        <v>15</v>
      </c>
      <c r="E16" s="29">
        <v>9</v>
      </c>
      <c r="F16" s="30">
        <v>1</v>
      </c>
      <c r="G16" s="29">
        <f t="shared" ref="G16:G17" si="21">SUM(E16*F16)</f>
        <v>9</v>
      </c>
      <c r="H16" s="30">
        <v>39</v>
      </c>
      <c r="I16" s="29">
        <f t="shared" si="1"/>
        <v>351</v>
      </c>
      <c r="J16" s="61"/>
      <c r="K16" s="29" t="e">
        <f t="shared" ref="K16:K17" si="22">SUM(I16/J16)</f>
        <v>#DIV/0!</v>
      </c>
      <c r="L16" s="68"/>
      <c r="M16" s="29" t="e">
        <f t="shared" ref="M16:M17" si="23">SUM(K16*L16)</f>
        <v>#DIV/0!</v>
      </c>
      <c r="N16" s="28" t="e">
        <f t="shared" ref="N16:N17" si="24">SUM(M16/I16)</f>
        <v>#DIV/0!</v>
      </c>
    </row>
    <row r="17" spans="1:14" x14ac:dyDescent="0.25">
      <c r="A17" s="47">
        <v>7</v>
      </c>
      <c r="B17" s="47" t="s">
        <v>53</v>
      </c>
      <c r="C17" s="72" t="s">
        <v>72</v>
      </c>
      <c r="D17" s="28" t="s">
        <v>15</v>
      </c>
      <c r="E17" s="29">
        <v>59.45</v>
      </c>
      <c r="F17" s="30">
        <v>6</v>
      </c>
      <c r="G17" s="29">
        <f t="shared" si="21"/>
        <v>356.70000000000005</v>
      </c>
      <c r="H17" s="30">
        <v>236</v>
      </c>
      <c r="I17" s="29">
        <f t="shared" si="1"/>
        <v>14030.2</v>
      </c>
      <c r="J17" s="61"/>
      <c r="K17" s="29" t="e">
        <f t="shared" si="22"/>
        <v>#DIV/0!</v>
      </c>
      <c r="L17" s="68"/>
      <c r="M17" s="29" t="e">
        <f t="shared" si="23"/>
        <v>#DIV/0!</v>
      </c>
      <c r="N17" s="28" t="e">
        <f t="shared" si="24"/>
        <v>#DIV/0!</v>
      </c>
    </row>
    <row r="18" spans="1:14" x14ac:dyDescent="0.25">
      <c r="A18" s="47"/>
      <c r="B18" s="47" t="s">
        <v>53</v>
      </c>
      <c r="C18" s="28" t="s">
        <v>71</v>
      </c>
      <c r="D18" s="28" t="s">
        <v>15</v>
      </c>
      <c r="E18" s="29">
        <v>59.45</v>
      </c>
      <c r="F18" s="30">
        <v>1</v>
      </c>
      <c r="G18" s="29">
        <f t="shared" si="0"/>
        <v>59.45</v>
      </c>
      <c r="H18" s="30">
        <v>39</v>
      </c>
      <c r="I18" s="29">
        <f t="shared" si="1"/>
        <v>2318.5500000000002</v>
      </c>
      <c r="J18" s="61"/>
      <c r="K18" s="29" t="e">
        <f t="shared" si="2"/>
        <v>#DIV/0!</v>
      </c>
      <c r="L18" s="68"/>
      <c r="M18" s="29" t="e">
        <f t="shared" si="3"/>
        <v>#DIV/0!</v>
      </c>
      <c r="N18" s="28" t="e">
        <f t="shared" si="4"/>
        <v>#DIV/0!</v>
      </c>
    </row>
    <row r="19" spans="1:14" x14ac:dyDescent="0.25">
      <c r="A19" s="47">
        <v>8</v>
      </c>
      <c r="B19" s="47" t="s">
        <v>53</v>
      </c>
      <c r="C19" s="28" t="s">
        <v>76</v>
      </c>
      <c r="D19" s="28" t="s">
        <v>15</v>
      </c>
      <c r="E19" s="29">
        <v>59.45</v>
      </c>
      <c r="F19" s="30">
        <v>6</v>
      </c>
      <c r="G19" s="29">
        <f t="shared" ref="G19" si="25">SUM(E19*F19)</f>
        <v>356.70000000000005</v>
      </c>
      <c r="H19" s="30">
        <v>236</v>
      </c>
      <c r="I19" s="29">
        <f t="shared" si="1"/>
        <v>14030.2</v>
      </c>
      <c r="J19" s="61"/>
      <c r="K19" s="29" t="e">
        <f t="shared" ref="K19" si="26">SUM(I19/J19)</f>
        <v>#DIV/0!</v>
      </c>
      <c r="L19" s="68"/>
      <c r="M19" s="29" t="e">
        <f t="shared" ref="M19" si="27">SUM(K19*L19)</f>
        <v>#DIV/0!</v>
      </c>
      <c r="N19" s="28" t="e">
        <f t="shared" ref="N19" si="28">SUM(M19/I19)</f>
        <v>#DIV/0!</v>
      </c>
    </row>
    <row r="20" spans="1:14" x14ac:dyDescent="0.25">
      <c r="A20" s="47"/>
      <c r="B20" s="47" t="s">
        <v>53</v>
      </c>
      <c r="C20" s="28" t="s">
        <v>73</v>
      </c>
      <c r="D20" s="28" t="s">
        <v>15</v>
      </c>
      <c r="E20" s="29">
        <v>59.45</v>
      </c>
      <c r="F20" s="30">
        <v>1</v>
      </c>
      <c r="G20" s="29">
        <f t="shared" si="0"/>
        <v>59.45</v>
      </c>
      <c r="H20" s="30">
        <v>39</v>
      </c>
      <c r="I20" s="29">
        <f t="shared" si="1"/>
        <v>2318.5500000000002</v>
      </c>
      <c r="J20" s="61"/>
      <c r="K20" s="29" t="e">
        <f t="shared" si="2"/>
        <v>#DIV/0!</v>
      </c>
      <c r="L20" s="68"/>
      <c r="M20" s="29" t="e">
        <f t="shared" si="3"/>
        <v>#DIV/0!</v>
      </c>
      <c r="N20" s="28" t="e">
        <f t="shared" si="4"/>
        <v>#DIV/0!</v>
      </c>
    </row>
    <row r="21" spans="1:14" x14ac:dyDescent="0.25">
      <c r="A21" s="47">
        <v>9</v>
      </c>
      <c r="B21" s="47" t="s">
        <v>53</v>
      </c>
      <c r="C21" s="28" t="s">
        <v>77</v>
      </c>
      <c r="D21" s="28" t="s">
        <v>15</v>
      </c>
      <c r="E21" s="29">
        <v>294.39999999999998</v>
      </c>
      <c r="F21" s="30">
        <v>6</v>
      </c>
      <c r="G21" s="29">
        <f t="shared" si="0"/>
        <v>1766.3999999999999</v>
      </c>
      <c r="H21" s="30">
        <v>236</v>
      </c>
      <c r="I21" s="29">
        <f t="shared" si="1"/>
        <v>69478.399999999994</v>
      </c>
      <c r="J21" s="61"/>
      <c r="K21" s="29" t="e">
        <f t="shared" si="2"/>
        <v>#DIV/0!</v>
      </c>
      <c r="L21" s="68"/>
      <c r="M21" s="29" t="e">
        <f t="shared" si="3"/>
        <v>#DIV/0!</v>
      </c>
      <c r="N21" s="28" t="e">
        <f t="shared" si="4"/>
        <v>#DIV/0!</v>
      </c>
    </row>
    <row r="22" spans="1:14" x14ac:dyDescent="0.25">
      <c r="A22" s="47"/>
      <c r="B22" s="47" t="s">
        <v>53</v>
      </c>
      <c r="C22" s="28" t="s">
        <v>81</v>
      </c>
      <c r="D22" s="28" t="s">
        <v>15</v>
      </c>
      <c r="E22" s="29">
        <v>294.39999999999998</v>
      </c>
      <c r="F22" s="30">
        <v>1</v>
      </c>
      <c r="G22" s="29">
        <f t="shared" ref="G22:G23" si="29">SUM(E22*F22)</f>
        <v>294.39999999999998</v>
      </c>
      <c r="H22" s="30">
        <v>39</v>
      </c>
      <c r="I22" s="29">
        <f t="shared" si="1"/>
        <v>11481.599999999999</v>
      </c>
      <c r="J22" s="61"/>
      <c r="K22" s="29" t="e">
        <f t="shared" ref="K22:K23" si="30">SUM(I22/J22)</f>
        <v>#DIV/0!</v>
      </c>
      <c r="L22" s="68"/>
      <c r="M22" s="29" t="e">
        <f t="shared" ref="M22:M23" si="31">SUM(K22*L22)</f>
        <v>#DIV/0!</v>
      </c>
      <c r="N22" s="28" t="e">
        <f t="shared" ref="N22:N23" si="32">SUM(M22/I22)</f>
        <v>#DIV/0!</v>
      </c>
    </row>
    <row r="23" spans="1:14" x14ac:dyDescent="0.25">
      <c r="A23" s="47">
        <v>10</v>
      </c>
      <c r="B23" s="47" t="s">
        <v>53</v>
      </c>
      <c r="C23" s="28" t="s">
        <v>74</v>
      </c>
      <c r="D23" s="28" t="s">
        <v>15</v>
      </c>
      <c r="E23" s="29">
        <v>58.22</v>
      </c>
      <c r="F23" s="30">
        <v>6</v>
      </c>
      <c r="G23" s="29">
        <f t="shared" si="29"/>
        <v>349.32</v>
      </c>
      <c r="H23" s="30">
        <v>236</v>
      </c>
      <c r="I23" s="29">
        <f t="shared" si="1"/>
        <v>13739.92</v>
      </c>
      <c r="J23" s="61"/>
      <c r="K23" s="29" t="e">
        <f t="shared" si="30"/>
        <v>#DIV/0!</v>
      </c>
      <c r="L23" s="68"/>
      <c r="M23" s="29" t="e">
        <f t="shared" si="31"/>
        <v>#DIV/0!</v>
      </c>
      <c r="N23" s="28" t="e">
        <f t="shared" si="32"/>
        <v>#DIV/0!</v>
      </c>
    </row>
    <row r="24" spans="1:14" x14ac:dyDescent="0.25">
      <c r="A24" s="47"/>
      <c r="B24" s="47" t="s">
        <v>53</v>
      </c>
      <c r="C24" s="28" t="s">
        <v>19</v>
      </c>
      <c r="D24" s="28" t="s">
        <v>15</v>
      </c>
      <c r="E24" s="29">
        <v>58.22</v>
      </c>
      <c r="F24" s="30">
        <v>1</v>
      </c>
      <c r="G24" s="29">
        <f t="shared" si="0"/>
        <v>58.22</v>
      </c>
      <c r="H24" s="30">
        <v>39</v>
      </c>
      <c r="I24" s="29">
        <f t="shared" si="1"/>
        <v>2270.58</v>
      </c>
      <c r="J24" s="61"/>
      <c r="K24" s="29" t="e">
        <f t="shared" si="2"/>
        <v>#DIV/0!</v>
      </c>
      <c r="L24" s="68"/>
      <c r="M24" s="29" t="e">
        <f t="shared" si="3"/>
        <v>#DIV/0!</v>
      </c>
      <c r="N24" s="28" t="e">
        <f t="shared" si="4"/>
        <v>#DIV/0!</v>
      </c>
    </row>
    <row r="25" spans="1:14" x14ac:dyDescent="0.25">
      <c r="A25" s="47">
        <v>11</v>
      </c>
      <c r="B25" s="47" t="s">
        <v>53</v>
      </c>
      <c r="C25" s="28" t="s">
        <v>75</v>
      </c>
      <c r="D25" s="28" t="s">
        <v>15</v>
      </c>
      <c r="E25" s="29">
        <v>58.22</v>
      </c>
      <c r="F25" s="30">
        <v>6</v>
      </c>
      <c r="G25" s="29">
        <f t="shared" ref="G25" si="33">SUM(E25*F25)</f>
        <v>349.32</v>
      </c>
      <c r="H25" s="30">
        <v>236</v>
      </c>
      <c r="I25" s="29">
        <f t="shared" si="1"/>
        <v>13739.92</v>
      </c>
      <c r="J25" s="61"/>
      <c r="K25" s="29" t="e">
        <f t="shared" ref="K25" si="34">SUM(I25/J25)</f>
        <v>#DIV/0!</v>
      </c>
      <c r="L25" s="68"/>
      <c r="M25" s="29" t="e">
        <f t="shared" ref="M25" si="35">SUM(K25*L25)</f>
        <v>#DIV/0!</v>
      </c>
      <c r="N25" s="28" t="e">
        <f t="shared" ref="N25" si="36">SUM(M25/I25)</f>
        <v>#DIV/0!</v>
      </c>
    </row>
    <row r="26" spans="1:14" x14ac:dyDescent="0.25">
      <c r="A26" s="47"/>
      <c r="B26" s="47" t="s">
        <v>53</v>
      </c>
      <c r="C26" s="28" t="s">
        <v>20</v>
      </c>
      <c r="D26" s="28" t="s">
        <v>15</v>
      </c>
      <c r="E26" s="29">
        <v>58.22</v>
      </c>
      <c r="F26" s="30">
        <v>1</v>
      </c>
      <c r="G26" s="29">
        <f t="shared" si="0"/>
        <v>58.22</v>
      </c>
      <c r="H26" s="30">
        <v>39</v>
      </c>
      <c r="I26" s="29">
        <f t="shared" si="1"/>
        <v>2270.58</v>
      </c>
      <c r="J26" s="61"/>
      <c r="K26" s="29" t="e">
        <f t="shared" si="2"/>
        <v>#DIV/0!</v>
      </c>
      <c r="L26" s="68"/>
      <c r="M26" s="29" t="e">
        <f t="shared" si="3"/>
        <v>#DIV/0!</v>
      </c>
      <c r="N26" s="28" t="e">
        <f t="shared" si="4"/>
        <v>#DIV/0!</v>
      </c>
    </row>
    <row r="27" spans="1:14" x14ac:dyDescent="0.25">
      <c r="A27" s="47">
        <v>12</v>
      </c>
      <c r="B27" s="47" t="s">
        <v>53</v>
      </c>
      <c r="C27" s="28" t="s">
        <v>78</v>
      </c>
      <c r="D27" s="28" t="s">
        <v>15</v>
      </c>
      <c r="E27" s="29">
        <v>58.22</v>
      </c>
      <c r="F27" s="30">
        <v>6</v>
      </c>
      <c r="G27" s="29">
        <f t="shared" ref="G27" si="37">SUM(E27*F27)</f>
        <v>349.32</v>
      </c>
      <c r="H27" s="30">
        <v>236</v>
      </c>
      <c r="I27" s="29">
        <f t="shared" si="1"/>
        <v>13739.92</v>
      </c>
      <c r="J27" s="61"/>
      <c r="K27" s="29" t="e">
        <f t="shared" ref="K27" si="38">SUM(I27/J27)</f>
        <v>#DIV/0!</v>
      </c>
      <c r="L27" s="68"/>
      <c r="M27" s="29" t="e">
        <f t="shared" ref="M27" si="39">SUM(K27*L27)</f>
        <v>#DIV/0!</v>
      </c>
      <c r="N27" s="28" t="e">
        <f t="shared" ref="N27" si="40">SUM(M27/I27)</f>
        <v>#DIV/0!</v>
      </c>
    </row>
    <row r="28" spans="1:14" x14ac:dyDescent="0.25">
      <c r="A28" s="47"/>
      <c r="B28" s="47" t="s">
        <v>53</v>
      </c>
      <c r="C28" s="28" t="s">
        <v>19</v>
      </c>
      <c r="D28" s="28" t="s">
        <v>15</v>
      </c>
      <c r="E28" s="29">
        <v>58.22</v>
      </c>
      <c r="F28" s="30">
        <v>1</v>
      </c>
      <c r="G28" s="29">
        <f t="shared" si="0"/>
        <v>58.22</v>
      </c>
      <c r="H28" s="30">
        <v>39</v>
      </c>
      <c r="I28" s="29">
        <f t="shared" si="1"/>
        <v>2270.58</v>
      </c>
      <c r="J28" s="61"/>
      <c r="K28" s="29" t="e">
        <f t="shared" si="2"/>
        <v>#DIV/0!</v>
      </c>
      <c r="L28" s="68"/>
      <c r="M28" s="29" t="e">
        <f t="shared" si="3"/>
        <v>#DIV/0!</v>
      </c>
      <c r="N28" s="28" t="e">
        <f t="shared" si="4"/>
        <v>#DIV/0!</v>
      </c>
    </row>
    <row r="29" spans="1:14" x14ac:dyDescent="0.25">
      <c r="A29" s="47">
        <v>13</v>
      </c>
      <c r="B29" s="47" t="s">
        <v>53</v>
      </c>
      <c r="C29" s="28" t="s">
        <v>79</v>
      </c>
      <c r="D29" s="28" t="s">
        <v>15</v>
      </c>
      <c r="E29" s="29">
        <v>58.22</v>
      </c>
      <c r="F29" s="30">
        <v>6</v>
      </c>
      <c r="G29" s="29">
        <f t="shared" si="0"/>
        <v>349.32</v>
      </c>
      <c r="H29" s="30">
        <v>236</v>
      </c>
      <c r="I29" s="29">
        <f t="shared" si="1"/>
        <v>13739.92</v>
      </c>
      <c r="J29" s="61"/>
      <c r="K29" s="29" t="e">
        <f t="shared" si="2"/>
        <v>#DIV/0!</v>
      </c>
      <c r="L29" s="68"/>
      <c r="M29" s="29" t="e">
        <f t="shared" si="3"/>
        <v>#DIV/0!</v>
      </c>
      <c r="N29" s="28" t="e">
        <f t="shared" si="4"/>
        <v>#DIV/0!</v>
      </c>
    </row>
    <row r="30" spans="1:14" x14ac:dyDescent="0.25">
      <c r="A30" s="47"/>
      <c r="B30" s="47" t="s">
        <v>53</v>
      </c>
      <c r="C30" s="28" t="s">
        <v>20</v>
      </c>
      <c r="D30" s="28" t="s">
        <v>15</v>
      </c>
      <c r="E30" s="29">
        <v>58.22</v>
      </c>
      <c r="F30" s="30">
        <v>1</v>
      </c>
      <c r="G30" s="29">
        <f t="shared" ref="G30" si="41">SUM(E30*F30)</f>
        <v>58.22</v>
      </c>
      <c r="H30" s="30">
        <v>39</v>
      </c>
      <c r="I30" s="29">
        <f t="shared" si="1"/>
        <v>2270.58</v>
      </c>
      <c r="J30" s="61"/>
      <c r="K30" s="29" t="e">
        <f t="shared" ref="K30" si="42">SUM(I30/J30)</f>
        <v>#DIV/0!</v>
      </c>
      <c r="L30" s="68"/>
      <c r="M30" s="29" t="e">
        <f t="shared" ref="M30" si="43">SUM(K30*L30)</f>
        <v>#DIV/0!</v>
      </c>
      <c r="N30" s="28" t="e">
        <f t="shared" ref="N30" si="44">SUM(M30/I30)</f>
        <v>#DIV/0!</v>
      </c>
    </row>
    <row r="31" spans="1:14" x14ac:dyDescent="0.25">
      <c r="A31" s="49">
        <v>14</v>
      </c>
      <c r="B31" s="50" t="s">
        <v>52</v>
      </c>
      <c r="C31" s="28" t="s">
        <v>21</v>
      </c>
      <c r="D31" s="28" t="s">
        <v>15</v>
      </c>
      <c r="E31" s="29">
        <v>108.09</v>
      </c>
      <c r="F31" s="30">
        <v>6</v>
      </c>
      <c r="G31" s="29">
        <f t="shared" ref="G31" si="45">SUM(E31*F31)</f>
        <v>648.54</v>
      </c>
      <c r="H31" s="30">
        <v>236</v>
      </c>
      <c r="I31" s="29">
        <f t="shared" si="1"/>
        <v>25509.24</v>
      </c>
      <c r="J31" s="61"/>
      <c r="K31" s="29" t="e">
        <f t="shared" ref="K31" si="46">SUM(I31/J31)</f>
        <v>#DIV/0!</v>
      </c>
      <c r="L31" s="68"/>
      <c r="M31" s="29" t="e">
        <f t="shared" ref="M31" si="47">SUM(K31*L31)</f>
        <v>#DIV/0!</v>
      </c>
      <c r="N31" s="28" t="e">
        <f t="shared" ref="N31" si="48">SUM(M31/I31)</f>
        <v>#DIV/0!</v>
      </c>
    </row>
    <row r="32" spans="1:14" x14ac:dyDescent="0.25">
      <c r="A32" s="49"/>
      <c r="B32" s="50" t="s">
        <v>52</v>
      </c>
      <c r="C32" s="28" t="s">
        <v>80</v>
      </c>
      <c r="D32" s="28" t="s">
        <v>15</v>
      </c>
      <c r="E32" s="29">
        <v>108.09</v>
      </c>
      <c r="F32" s="30">
        <v>1</v>
      </c>
      <c r="G32" s="29">
        <f t="shared" si="0"/>
        <v>108.09</v>
      </c>
      <c r="H32" s="30">
        <v>39</v>
      </c>
      <c r="I32" s="29">
        <f t="shared" si="1"/>
        <v>4215.51</v>
      </c>
      <c r="J32" s="61"/>
      <c r="K32" s="29" t="e">
        <f t="shared" si="2"/>
        <v>#DIV/0!</v>
      </c>
      <c r="L32" s="68"/>
      <c r="M32" s="29" t="e">
        <f t="shared" si="3"/>
        <v>#DIV/0!</v>
      </c>
      <c r="N32" s="28" t="e">
        <f t="shared" ref="N32:N57" si="49">SUM(M32/I32)</f>
        <v>#DIV/0!</v>
      </c>
    </row>
    <row r="33" spans="1:14" x14ac:dyDescent="0.25">
      <c r="A33" s="47">
        <v>15</v>
      </c>
      <c r="B33" s="48" t="s">
        <v>54</v>
      </c>
      <c r="C33" s="45" t="s">
        <v>41</v>
      </c>
      <c r="D33" s="28" t="s">
        <v>15</v>
      </c>
      <c r="E33" s="54">
        <v>6.82</v>
      </c>
      <c r="F33" s="30">
        <v>5</v>
      </c>
      <c r="G33" s="29">
        <f t="shared" ref="G33" si="50">SUM(E33*F33)</f>
        <v>34.1</v>
      </c>
      <c r="H33" s="57">
        <v>197</v>
      </c>
      <c r="I33" s="29">
        <f t="shared" si="1"/>
        <v>1343.54</v>
      </c>
      <c r="J33" s="61"/>
      <c r="K33" s="29" t="e">
        <f t="shared" ref="K33" si="51">SUM(I33/J33)</f>
        <v>#DIV/0!</v>
      </c>
      <c r="L33" s="68"/>
      <c r="M33" s="29" t="e">
        <f t="shared" ref="M33" si="52">SUM(K33*L33)</f>
        <v>#DIV/0!</v>
      </c>
      <c r="N33" s="28" t="e">
        <f t="shared" si="49"/>
        <v>#DIV/0!</v>
      </c>
    </row>
    <row r="34" spans="1:14" x14ac:dyDescent="0.25">
      <c r="A34" s="51"/>
      <c r="B34" s="48" t="s">
        <v>54</v>
      </c>
      <c r="C34" s="45" t="s">
        <v>26</v>
      </c>
      <c r="D34" s="28" t="s">
        <v>15</v>
      </c>
      <c r="E34" s="54">
        <v>6.82</v>
      </c>
      <c r="F34" s="30">
        <v>2</v>
      </c>
      <c r="G34" s="29">
        <f t="shared" si="0"/>
        <v>13.64</v>
      </c>
      <c r="H34" s="57">
        <v>78</v>
      </c>
      <c r="I34" s="29">
        <f t="shared" si="1"/>
        <v>531.96</v>
      </c>
      <c r="J34" s="61"/>
      <c r="K34" s="29" t="e">
        <f t="shared" si="2"/>
        <v>#DIV/0!</v>
      </c>
      <c r="L34" s="68"/>
      <c r="M34" s="29" t="e">
        <f t="shared" si="3"/>
        <v>#DIV/0!</v>
      </c>
      <c r="N34" s="28" t="e">
        <f t="shared" si="49"/>
        <v>#DIV/0!</v>
      </c>
    </row>
    <row r="35" spans="1:14" x14ac:dyDescent="0.25">
      <c r="A35" s="47">
        <v>16</v>
      </c>
      <c r="B35" s="48" t="s">
        <v>54</v>
      </c>
      <c r="C35" s="28" t="s">
        <v>83</v>
      </c>
      <c r="D35" s="28" t="s">
        <v>15</v>
      </c>
      <c r="E35" s="29">
        <v>25.1</v>
      </c>
      <c r="F35" s="30">
        <v>5</v>
      </c>
      <c r="G35" s="29">
        <f t="shared" ref="G35" si="53">SUM(E35*F35)</f>
        <v>125.5</v>
      </c>
      <c r="H35" s="57">
        <v>197</v>
      </c>
      <c r="I35" s="29">
        <f t="shared" si="1"/>
        <v>4944.7000000000007</v>
      </c>
      <c r="J35" s="61"/>
      <c r="K35" s="29" t="e">
        <f t="shared" ref="K35" si="54">SUM(I35/J35)</f>
        <v>#DIV/0!</v>
      </c>
      <c r="L35" s="68"/>
      <c r="M35" s="29" t="e">
        <f t="shared" ref="M35" si="55">SUM(K35*L35)</f>
        <v>#DIV/0!</v>
      </c>
      <c r="N35" s="28" t="e">
        <f t="shared" si="49"/>
        <v>#DIV/0!</v>
      </c>
    </row>
    <row r="36" spans="1:14" x14ac:dyDescent="0.25">
      <c r="A36" s="47"/>
      <c r="B36" s="48" t="s">
        <v>54</v>
      </c>
      <c r="C36" s="28" t="s">
        <v>37</v>
      </c>
      <c r="D36" s="28" t="s">
        <v>15</v>
      </c>
      <c r="E36" s="29">
        <v>25.1</v>
      </c>
      <c r="F36" s="30">
        <v>2</v>
      </c>
      <c r="G36" s="29">
        <f t="shared" si="0"/>
        <v>50.2</v>
      </c>
      <c r="H36" s="57">
        <v>78</v>
      </c>
      <c r="I36" s="29">
        <f t="shared" si="1"/>
        <v>1957.8000000000002</v>
      </c>
      <c r="J36" s="61"/>
      <c r="K36" s="29" t="e">
        <f t="shared" si="2"/>
        <v>#DIV/0!</v>
      </c>
      <c r="L36" s="68"/>
      <c r="M36" s="29" t="e">
        <f t="shared" si="3"/>
        <v>#DIV/0!</v>
      </c>
      <c r="N36" s="28" t="e">
        <f t="shared" si="49"/>
        <v>#DIV/0!</v>
      </c>
    </row>
    <row r="37" spans="1:14" x14ac:dyDescent="0.25">
      <c r="A37" s="47">
        <v>17</v>
      </c>
      <c r="B37" s="48" t="s">
        <v>54</v>
      </c>
      <c r="C37" s="31" t="s">
        <v>22</v>
      </c>
      <c r="D37" s="28" t="s">
        <v>15</v>
      </c>
      <c r="E37" s="29">
        <v>4.97</v>
      </c>
      <c r="F37" s="30">
        <v>5</v>
      </c>
      <c r="G37" s="29">
        <f t="shared" ref="G37" si="56">SUM(E37*F37)</f>
        <v>24.849999999999998</v>
      </c>
      <c r="H37" s="57">
        <v>197</v>
      </c>
      <c r="I37" s="29">
        <f t="shared" si="1"/>
        <v>979.08999999999992</v>
      </c>
      <c r="J37" s="61"/>
      <c r="K37" s="29" t="e">
        <f t="shared" ref="K37" si="57">SUM(I37/J37)</f>
        <v>#DIV/0!</v>
      </c>
      <c r="L37" s="68"/>
      <c r="M37" s="29" t="e">
        <f t="shared" ref="M37" si="58">SUM(K37*L37)</f>
        <v>#DIV/0!</v>
      </c>
      <c r="N37" s="28" t="e">
        <f t="shared" si="49"/>
        <v>#DIV/0!</v>
      </c>
    </row>
    <row r="38" spans="1:14" x14ac:dyDescent="0.25">
      <c r="A38" s="47"/>
      <c r="B38" s="48" t="s">
        <v>54</v>
      </c>
      <c r="C38" s="31" t="s">
        <v>27</v>
      </c>
      <c r="D38" s="28" t="s">
        <v>15</v>
      </c>
      <c r="E38" s="29">
        <v>4.97</v>
      </c>
      <c r="F38" s="30">
        <v>2</v>
      </c>
      <c r="G38" s="29">
        <f t="shared" si="0"/>
        <v>9.94</v>
      </c>
      <c r="H38" s="57">
        <v>78</v>
      </c>
      <c r="I38" s="29">
        <f t="shared" ref="I38:I57" si="59">H38*E38</f>
        <v>387.65999999999997</v>
      </c>
      <c r="J38" s="61"/>
      <c r="K38" s="29" t="e">
        <f t="shared" si="2"/>
        <v>#DIV/0!</v>
      </c>
      <c r="L38" s="68"/>
      <c r="M38" s="29" t="e">
        <f t="shared" si="3"/>
        <v>#DIV/0!</v>
      </c>
      <c r="N38" s="28" t="e">
        <f t="shared" si="49"/>
        <v>#DIV/0!</v>
      </c>
    </row>
    <row r="39" spans="1:14" x14ac:dyDescent="0.25">
      <c r="A39" s="47">
        <v>18</v>
      </c>
      <c r="B39" s="48" t="s">
        <v>54</v>
      </c>
      <c r="C39" s="28" t="s">
        <v>82</v>
      </c>
      <c r="D39" s="28" t="s">
        <v>15</v>
      </c>
      <c r="E39" s="29">
        <v>25.1</v>
      </c>
      <c r="F39" s="30">
        <v>5</v>
      </c>
      <c r="G39" s="29">
        <f t="shared" ref="G39" si="60">SUM(E39*F39)</f>
        <v>125.5</v>
      </c>
      <c r="H39" s="57">
        <v>197</v>
      </c>
      <c r="I39" s="29">
        <f t="shared" si="59"/>
        <v>4944.7000000000007</v>
      </c>
      <c r="J39" s="61"/>
      <c r="K39" s="29" t="e">
        <f t="shared" ref="K39" si="61">SUM(I39/J39)</f>
        <v>#DIV/0!</v>
      </c>
      <c r="L39" s="68"/>
      <c r="M39" s="29" t="e">
        <f t="shared" ref="M39:M40" si="62">SUM(K39*L39)</f>
        <v>#DIV/0!</v>
      </c>
      <c r="N39" s="28" t="e">
        <f t="shared" si="49"/>
        <v>#DIV/0!</v>
      </c>
    </row>
    <row r="40" spans="1:14" x14ac:dyDescent="0.25">
      <c r="A40" s="47"/>
      <c r="B40" s="48" t="s">
        <v>54</v>
      </c>
      <c r="C40" s="28" t="s">
        <v>32</v>
      </c>
      <c r="D40" s="28" t="s">
        <v>15</v>
      </c>
      <c r="E40" s="29">
        <v>25.1</v>
      </c>
      <c r="F40" s="30">
        <v>2</v>
      </c>
      <c r="G40" s="29">
        <f t="shared" si="0"/>
        <v>50.2</v>
      </c>
      <c r="H40" s="57">
        <v>78</v>
      </c>
      <c r="I40" s="29">
        <f t="shared" si="59"/>
        <v>1957.8000000000002</v>
      </c>
      <c r="J40" s="61"/>
      <c r="K40" s="29" t="e">
        <f t="shared" si="2"/>
        <v>#DIV/0!</v>
      </c>
      <c r="M40" s="29" t="e">
        <f t="shared" si="62"/>
        <v>#DIV/0!</v>
      </c>
      <c r="N40" s="28" t="e">
        <f t="shared" si="49"/>
        <v>#DIV/0!</v>
      </c>
    </row>
    <row r="41" spans="1:14" x14ac:dyDescent="0.25">
      <c r="A41" s="47">
        <v>19</v>
      </c>
      <c r="B41" s="48" t="s">
        <v>54</v>
      </c>
      <c r="C41" s="31" t="s">
        <v>24</v>
      </c>
      <c r="D41" s="28" t="s">
        <v>15</v>
      </c>
      <c r="E41" s="29">
        <v>4.97</v>
      </c>
      <c r="F41" s="30">
        <v>5</v>
      </c>
      <c r="G41" s="29">
        <f t="shared" ref="G41" si="63">SUM(E41*F41)</f>
        <v>24.849999999999998</v>
      </c>
      <c r="H41" s="57">
        <v>197</v>
      </c>
      <c r="I41" s="29">
        <f t="shared" si="59"/>
        <v>979.08999999999992</v>
      </c>
      <c r="J41" s="61"/>
      <c r="K41" s="29" t="e">
        <f t="shared" ref="K41" si="64">SUM(I41/J41)</f>
        <v>#DIV/0!</v>
      </c>
      <c r="L41" s="68"/>
      <c r="M41" s="29" t="e">
        <f t="shared" ref="M41" si="65">SUM(K41*L41)</f>
        <v>#DIV/0!</v>
      </c>
      <c r="N41" s="28" t="e">
        <f t="shared" si="49"/>
        <v>#DIV/0!</v>
      </c>
    </row>
    <row r="42" spans="1:14" x14ac:dyDescent="0.25">
      <c r="A42" s="47"/>
      <c r="B42" s="48" t="s">
        <v>54</v>
      </c>
      <c r="C42" s="31" t="s">
        <v>28</v>
      </c>
      <c r="D42" s="28" t="s">
        <v>15</v>
      </c>
      <c r="E42" s="29">
        <v>4.97</v>
      </c>
      <c r="F42" s="30">
        <v>2</v>
      </c>
      <c r="G42" s="29">
        <f t="shared" si="0"/>
        <v>9.94</v>
      </c>
      <c r="H42" s="57">
        <v>78</v>
      </c>
      <c r="I42" s="29">
        <f t="shared" si="59"/>
        <v>387.65999999999997</v>
      </c>
      <c r="J42" s="61"/>
      <c r="K42" s="29" t="e">
        <f t="shared" si="2"/>
        <v>#DIV/0!</v>
      </c>
      <c r="L42" s="68"/>
      <c r="M42" s="29" t="e">
        <f t="shared" si="3"/>
        <v>#DIV/0!</v>
      </c>
      <c r="N42" s="28" t="e">
        <f t="shared" si="49"/>
        <v>#DIV/0!</v>
      </c>
    </row>
    <row r="43" spans="1:14" x14ac:dyDescent="0.25">
      <c r="A43" s="47">
        <v>20</v>
      </c>
      <c r="B43" s="48" t="s">
        <v>54</v>
      </c>
      <c r="C43" s="28" t="s">
        <v>84</v>
      </c>
      <c r="D43" s="28" t="s">
        <v>15</v>
      </c>
      <c r="E43" s="29">
        <v>25.1</v>
      </c>
      <c r="F43" s="30">
        <v>5</v>
      </c>
      <c r="G43" s="29">
        <f t="shared" ref="G43:G50" si="66">SUM(E43*F43)</f>
        <v>125.5</v>
      </c>
      <c r="H43" s="57">
        <v>197</v>
      </c>
      <c r="I43" s="29">
        <f t="shared" si="59"/>
        <v>4944.7000000000007</v>
      </c>
      <c r="J43" s="61"/>
      <c r="K43" s="29" t="e">
        <f t="shared" ref="K43" si="67">SUM(I43/J43)</f>
        <v>#DIV/0!</v>
      </c>
      <c r="L43" s="68"/>
      <c r="M43" s="29" t="e">
        <f t="shared" ref="M43" si="68">SUM(K43*L43)</f>
        <v>#DIV/0!</v>
      </c>
      <c r="N43" s="28" t="e">
        <f t="shared" si="49"/>
        <v>#DIV/0!</v>
      </c>
    </row>
    <row r="44" spans="1:14" x14ac:dyDescent="0.25">
      <c r="A44" s="47"/>
      <c r="B44" s="48" t="s">
        <v>54</v>
      </c>
      <c r="C44" s="28" t="s">
        <v>33</v>
      </c>
      <c r="D44" s="28" t="s">
        <v>15</v>
      </c>
      <c r="E44" s="29">
        <v>25.1</v>
      </c>
      <c r="F44" s="30">
        <v>2</v>
      </c>
      <c r="G44" s="29">
        <f t="shared" si="66"/>
        <v>50.2</v>
      </c>
      <c r="H44" s="57">
        <v>78</v>
      </c>
      <c r="I44" s="29">
        <f t="shared" si="59"/>
        <v>1957.8000000000002</v>
      </c>
      <c r="J44" s="61"/>
      <c r="K44" s="29" t="e">
        <f t="shared" si="2"/>
        <v>#DIV/0!</v>
      </c>
      <c r="L44" s="68"/>
      <c r="M44" s="29" t="e">
        <f t="shared" si="3"/>
        <v>#DIV/0!</v>
      </c>
      <c r="N44" s="28" t="e">
        <f t="shared" si="49"/>
        <v>#DIV/0!</v>
      </c>
    </row>
    <row r="45" spans="1:14" x14ac:dyDescent="0.25">
      <c r="A45" s="47">
        <v>21</v>
      </c>
      <c r="B45" s="48" t="s">
        <v>54</v>
      </c>
      <c r="C45" s="31" t="s">
        <v>23</v>
      </c>
      <c r="D45" s="28" t="s">
        <v>15</v>
      </c>
      <c r="E45" s="29">
        <v>5.91</v>
      </c>
      <c r="F45" s="30">
        <v>5</v>
      </c>
      <c r="G45" s="29">
        <f t="shared" si="66"/>
        <v>29.55</v>
      </c>
      <c r="H45" s="57">
        <v>197</v>
      </c>
      <c r="I45" s="29">
        <f t="shared" si="59"/>
        <v>1164.27</v>
      </c>
      <c r="J45" s="61"/>
      <c r="K45" s="29" t="e">
        <f t="shared" ref="K45" si="69">SUM(I45/J45)</f>
        <v>#DIV/0!</v>
      </c>
      <c r="L45" s="68"/>
      <c r="M45" s="29" t="e">
        <f t="shared" ref="M45" si="70">SUM(K45*L45)</f>
        <v>#DIV/0!</v>
      </c>
      <c r="N45" s="28" t="e">
        <f t="shared" si="49"/>
        <v>#DIV/0!</v>
      </c>
    </row>
    <row r="46" spans="1:14" x14ac:dyDescent="0.25">
      <c r="A46" s="47"/>
      <c r="B46" s="48" t="s">
        <v>54</v>
      </c>
      <c r="C46" s="31" t="s">
        <v>29</v>
      </c>
      <c r="D46" s="28" t="s">
        <v>15</v>
      </c>
      <c r="E46" s="29">
        <v>5.91</v>
      </c>
      <c r="F46" s="30">
        <v>2</v>
      </c>
      <c r="G46" s="29">
        <f t="shared" si="66"/>
        <v>11.82</v>
      </c>
      <c r="H46" s="57">
        <v>78</v>
      </c>
      <c r="I46" s="29">
        <f t="shared" si="59"/>
        <v>460.98</v>
      </c>
      <c r="J46" s="61"/>
      <c r="K46" s="29" t="e">
        <f t="shared" si="2"/>
        <v>#DIV/0!</v>
      </c>
      <c r="L46" s="68"/>
      <c r="M46" s="29" t="e">
        <f t="shared" si="3"/>
        <v>#DIV/0!</v>
      </c>
      <c r="N46" s="28" t="e">
        <f t="shared" si="49"/>
        <v>#DIV/0!</v>
      </c>
    </row>
    <row r="47" spans="1:14" x14ac:dyDescent="0.25">
      <c r="A47" s="47">
        <v>22</v>
      </c>
      <c r="B47" s="48" t="s">
        <v>54</v>
      </c>
      <c r="C47" s="28" t="s">
        <v>85</v>
      </c>
      <c r="D47" s="28" t="s">
        <v>15</v>
      </c>
      <c r="E47" s="29">
        <v>25.1</v>
      </c>
      <c r="F47" s="30">
        <v>5</v>
      </c>
      <c r="G47" s="29">
        <f t="shared" si="66"/>
        <v>125.5</v>
      </c>
      <c r="H47" s="57">
        <v>197</v>
      </c>
      <c r="I47" s="29">
        <f t="shared" si="59"/>
        <v>4944.7000000000007</v>
      </c>
      <c r="J47" s="61"/>
      <c r="K47" s="29" t="e">
        <f t="shared" ref="K47" si="71">SUM(I47/J47)</f>
        <v>#DIV/0!</v>
      </c>
      <c r="L47" s="68"/>
      <c r="M47" s="29" t="e">
        <f t="shared" ref="M47" si="72">SUM(K47*L47)</f>
        <v>#DIV/0!</v>
      </c>
      <c r="N47" s="28" t="e">
        <f t="shared" si="49"/>
        <v>#DIV/0!</v>
      </c>
    </row>
    <row r="48" spans="1:14" x14ac:dyDescent="0.25">
      <c r="A48" s="47"/>
      <c r="B48" s="48" t="s">
        <v>54</v>
      </c>
      <c r="C48" s="28" t="s">
        <v>34</v>
      </c>
      <c r="D48" s="28" t="s">
        <v>15</v>
      </c>
      <c r="E48" s="29">
        <v>25.1</v>
      </c>
      <c r="F48" s="30">
        <v>2</v>
      </c>
      <c r="G48" s="29">
        <f t="shared" si="66"/>
        <v>50.2</v>
      </c>
      <c r="H48" s="57">
        <v>78</v>
      </c>
      <c r="I48" s="29">
        <f t="shared" si="59"/>
        <v>1957.8000000000002</v>
      </c>
      <c r="J48" s="61"/>
      <c r="K48" s="29" t="e">
        <f t="shared" si="2"/>
        <v>#DIV/0!</v>
      </c>
      <c r="L48" s="68"/>
      <c r="M48" s="29" t="e">
        <f t="shared" si="3"/>
        <v>#DIV/0!</v>
      </c>
      <c r="N48" s="28" t="e">
        <f t="shared" si="49"/>
        <v>#DIV/0!</v>
      </c>
    </row>
    <row r="49" spans="1:14" x14ac:dyDescent="0.25">
      <c r="A49" s="47">
        <v>23</v>
      </c>
      <c r="B49" s="48" t="s">
        <v>54</v>
      </c>
      <c r="C49" s="31" t="s">
        <v>25</v>
      </c>
      <c r="D49" s="28" t="s">
        <v>15</v>
      </c>
      <c r="E49" s="29">
        <v>5.91</v>
      </c>
      <c r="F49" s="30">
        <v>5</v>
      </c>
      <c r="G49" s="29">
        <f t="shared" si="66"/>
        <v>29.55</v>
      </c>
      <c r="H49" s="57">
        <v>197</v>
      </c>
      <c r="I49" s="29">
        <f t="shared" si="59"/>
        <v>1164.27</v>
      </c>
      <c r="J49" s="61"/>
      <c r="K49" s="29" t="e">
        <f t="shared" ref="K49" si="73">SUM(I49/J49)</f>
        <v>#DIV/0!</v>
      </c>
      <c r="L49" s="68"/>
      <c r="M49" s="29" t="e">
        <f t="shared" ref="M49" si="74">SUM(K49*L49)</f>
        <v>#DIV/0!</v>
      </c>
      <c r="N49" s="28" t="e">
        <f t="shared" si="49"/>
        <v>#DIV/0!</v>
      </c>
    </row>
    <row r="50" spans="1:14" x14ac:dyDescent="0.25">
      <c r="A50" s="47"/>
      <c r="B50" s="48" t="s">
        <v>54</v>
      </c>
      <c r="C50" s="31" t="s">
        <v>30</v>
      </c>
      <c r="D50" s="28" t="s">
        <v>15</v>
      </c>
      <c r="E50" s="29">
        <v>5.91</v>
      </c>
      <c r="F50" s="30">
        <v>2</v>
      </c>
      <c r="G50" s="29">
        <f t="shared" si="66"/>
        <v>11.82</v>
      </c>
      <c r="H50" s="57">
        <v>78</v>
      </c>
      <c r="I50" s="29">
        <f t="shared" si="59"/>
        <v>460.98</v>
      </c>
      <c r="J50" s="61"/>
      <c r="K50" s="29" t="e">
        <f t="shared" si="2"/>
        <v>#DIV/0!</v>
      </c>
      <c r="L50" s="68"/>
      <c r="M50" s="29" t="e">
        <f t="shared" si="3"/>
        <v>#DIV/0!</v>
      </c>
      <c r="N50" s="28" t="e">
        <f t="shared" si="49"/>
        <v>#DIV/0!</v>
      </c>
    </row>
    <row r="51" spans="1:14" x14ac:dyDescent="0.25">
      <c r="A51" s="47">
        <v>24</v>
      </c>
      <c r="B51" s="48" t="s">
        <v>54</v>
      </c>
      <c r="C51" s="28" t="s">
        <v>85</v>
      </c>
      <c r="D51" s="28" t="s">
        <v>15</v>
      </c>
      <c r="E51" s="29">
        <v>25.1</v>
      </c>
      <c r="F51" s="30">
        <v>5</v>
      </c>
      <c r="G51" s="29">
        <f t="shared" ref="G51" si="75">SUM(E51*F51)</f>
        <v>125.5</v>
      </c>
      <c r="H51" s="57">
        <v>197</v>
      </c>
      <c r="I51" s="29">
        <f t="shared" si="59"/>
        <v>4944.7000000000007</v>
      </c>
      <c r="J51" s="61"/>
      <c r="K51" s="29" t="e">
        <f t="shared" ref="K51" si="76">SUM(I51/J51)</f>
        <v>#DIV/0!</v>
      </c>
      <c r="L51" s="68"/>
      <c r="M51" s="29" t="e">
        <f t="shared" ref="M51" si="77">SUM(K51*L51)</f>
        <v>#DIV/0!</v>
      </c>
      <c r="N51" s="28" t="e">
        <f t="shared" si="49"/>
        <v>#DIV/0!</v>
      </c>
    </row>
    <row r="52" spans="1:14" x14ac:dyDescent="0.25">
      <c r="A52" s="47"/>
      <c r="B52" s="48" t="s">
        <v>54</v>
      </c>
      <c r="C52" s="28" t="s">
        <v>35</v>
      </c>
      <c r="D52" s="28" t="s">
        <v>15</v>
      </c>
      <c r="E52" s="29">
        <v>25.1</v>
      </c>
      <c r="F52" s="30">
        <v>2</v>
      </c>
      <c r="G52" s="29">
        <f t="shared" si="0"/>
        <v>50.2</v>
      </c>
      <c r="H52" s="57">
        <v>78</v>
      </c>
      <c r="I52" s="29">
        <f t="shared" si="59"/>
        <v>1957.8000000000002</v>
      </c>
      <c r="J52" s="61"/>
      <c r="K52" s="29" t="e">
        <f t="shared" si="2"/>
        <v>#DIV/0!</v>
      </c>
      <c r="L52" s="68"/>
      <c r="M52" s="29" t="e">
        <f t="shared" si="3"/>
        <v>#DIV/0!</v>
      </c>
      <c r="N52" s="28" t="e">
        <f t="shared" si="49"/>
        <v>#DIV/0!</v>
      </c>
    </row>
    <row r="53" spans="1:14" x14ac:dyDescent="0.25">
      <c r="A53" s="47">
        <v>25</v>
      </c>
      <c r="B53" s="48" t="s">
        <v>54</v>
      </c>
      <c r="C53" s="31" t="s">
        <v>25</v>
      </c>
      <c r="D53" s="28" t="s">
        <v>15</v>
      </c>
      <c r="E53" s="29">
        <v>5.91</v>
      </c>
      <c r="F53" s="30">
        <v>5</v>
      </c>
      <c r="G53" s="29">
        <f t="shared" si="0"/>
        <v>29.55</v>
      </c>
      <c r="H53" s="57">
        <v>197</v>
      </c>
      <c r="I53" s="29">
        <f t="shared" si="59"/>
        <v>1164.27</v>
      </c>
      <c r="J53" s="61"/>
      <c r="K53" s="29" t="e">
        <f t="shared" si="2"/>
        <v>#DIV/0!</v>
      </c>
      <c r="L53" s="68"/>
      <c r="M53" s="29" t="e">
        <f t="shared" si="3"/>
        <v>#DIV/0!</v>
      </c>
      <c r="N53" s="28" t="e">
        <f t="shared" si="49"/>
        <v>#DIV/0!</v>
      </c>
    </row>
    <row r="54" spans="1:14" x14ac:dyDescent="0.25">
      <c r="A54" s="47"/>
      <c r="B54" s="48" t="s">
        <v>54</v>
      </c>
      <c r="C54" s="31" t="s">
        <v>30</v>
      </c>
      <c r="D54" s="28" t="s">
        <v>15</v>
      </c>
      <c r="E54" s="29">
        <v>5.91</v>
      </c>
      <c r="F54" s="30">
        <v>2</v>
      </c>
      <c r="G54" s="29">
        <f t="shared" ref="G54" si="78">SUM(E54*F54)</f>
        <v>11.82</v>
      </c>
      <c r="H54" s="57">
        <v>78</v>
      </c>
      <c r="I54" s="29">
        <f t="shared" si="59"/>
        <v>460.98</v>
      </c>
      <c r="J54" s="61"/>
      <c r="K54" s="29" t="e">
        <f t="shared" ref="K54" si="79">SUM(I54/J54)</f>
        <v>#DIV/0!</v>
      </c>
      <c r="L54" s="68"/>
      <c r="M54" s="29" t="e">
        <f t="shared" ref="M54" si="80">SUM(K54*L54)</f>
        <v>#DIV/0!</v>
      </c>
      <c r="N54" s="28" t="e">
        <f t="shared" si="49"/>
        <v>#DIV/0!</v>
      </c>
    </row>
    <row r="55" spans="1:14" x14ac:dyDescent="0.25">
      <c r="A55" s="47">
        <v>26</v>
      </c>
      <c r="B55" s="48" t="s">
        <v>54</v>
      </c>
      <c r="C55" s="28" t="s">
        <v>86</v>
      </c>
      <c r="D55" s="28" t="s">
        <v>15</v>
      </c>
      <c r="E55" s="29">
        <v>25.1</v>
      </c>
      <c r="F55" s="30">
        <v>5</v>
      </c>
      <c r="G55" s="29">
        <f t="shared" si="0"/>
        <v>125.5</v>
      </c>
      <c r="H55" s="57">
        <v>197</v>
      </c>
      <c r="I55" s="29">
        <f t="shared" si="59"/>
        <v>4944.7000000000007</v>
      </c>
      <c r="J55" s="61"/>
      <c r="K55" s="29" t="e">
        <f t="shared" si="2"/>
        <v>#DIV/0!</v>
      </c>
      <c r="L55" s="68"/>
      <c r="M55" s="29" t="e">
        <f t="shared" si="3"/>
        <v>#DIV/0!</v>
      </c>
      <c r="N55" s="28" t="e">
        <f t="shared" si="49"/>
        <v>#DIV/0!</v>
      </c>
    </row>
    <row r="56" spans="1:14" x14ac:dyDescent="0.25">
      <c r="A56" s="47"/>
      <c r="B56" s="48" t="s">
        <v>54</v>
      </c>
      <c r="C56" s="28" t="s">
        <v>36</v>
      </c>
      <c r="D56" s="28" t="s">
        <v>15</v>
      </c>
      <c r="E56" s="29">
        <v>25.1</v>
      </c>
      <c r="F56" s="30">
        <v>2</v>
      </c>
      <c r="G56" s="29">
        <f t="shared" ref="G56" si="81">SUM(E56*F56)</f>
        <v>50.2</v>
      </c>
      <c r="H56" s="57">
        <v>78</v>
      </c>
      <c r="I56" s="29">
        <f t="shared" si="59"/>
        <v>1957.8000000000002</v>
      </c>
      <c r="J56" s="61"/>
      <c r="K56" s="29" t="e">
        <f t="shared" ref="K56" si="82">SUM(I56/J56)</f>
        <v>#DIV/0!</v>
      </c>
      <c r="L56" s="68"/>
      <c r="M56" s="29" t="e">
        <f t="shared" ref="M56" si="83">SUM(K56*L56)</f>
        <v>#DIV/0!</v>
      </c>
      <c r="N56" s="28" t="e">
        <f t="shared" si="49"/>
        <v>#DIV/0!</v>
      </c>
    </row>
    <row r="57" spans="1:14" x14ac:dyDescent="0.25">
      <c r="A57" s="47">
        <v>27</v>
      </c>
      <c r="B57" s="48" t="s">
        <v>54</v>
      </c>
      <c r="C57" s="31" t="s">
        <v>25</v>
      </c>
      <c r="D57" s="28" t="s">
        <v>15</v>
      </c>
      <c r="E57" s="29">
        <v>5.91</v>
      </c>
      <c r="F57" s="30">
        <v>5</v>
      </c>
      <c r="G57" s="29">
        <f t="shared" si="0"/>
        <v>29.55</v>
      </c>
      <c r="H57" s="57">
        <v>197</v>
      </c>
      <c r="I57" s="29">
        <f t="shared" si="59"/>
        <v>1164.27</v>
      </c>
      <c r="J57" s="61"/>
      <c r="K57" s="29" t="e">
        <f t="shared" si="2"/>
        <v>#DIV/0!</v>
      </c>
      <c r="L57" s="68"/>
      <c r="M57" s="29" t="e">
        <f t="shared" si="3"/>
        <v>#DIV/0!</v>
      </c>
      <c r="N57" s="28" t="e">
        <f t="shared" si="49"/>
        <v>#DIV/0!</v>
      </c>
    </row>
    <row r="58" spans="1:14" x14ac:dyDescent="0.25">
      <c r="A58" s="47"/>
      <c r="B58" s="48" t="s">
        <v>54</v>
      </c>
      <c r="C58" s="31" t="s">
        <v>31</v>
      </c>
      <c r="D58" s="28" t="s">
        <v>15</v>
      </c>
      <c r="E58" s="29">
        <v>5.91</v>
      </c>
      <c r="F58" s="30">
        <v>2</v>
      </c>
      <c r="G58" s="29">
        <f t="shared" si="0"/>
        <v>11.82</v>
      </c>
      <c r="H58" s="57">
        <v>78</v>
      </c>
      <c r="I58" s="29">
        <f t="shared" ref="I58:I73" si="84">H58*E58</f>
        <v>460.98</v>
      </c>
      <c r="J58" s="61"/>
      <c r="K58" s="29" t="e">
        <f t="shared" si="2"/>
        <v>#DIV/0!</v>
      </c>
      <c r="L58" s="68"/>
      <c r="M58" s="29" t="e">
        <f t="shared" si="3"/>
        <v>#DIV/0!</v>
      </c>
      <c r="N58" s="28" t="e">
        <f t="shared" ref="N58:N59" si="85">SUM(M58/I58)</f>
        <v>#DIV/0!</v>
      </c>
    </row>
    <row r="59" spans="1:14" x14ac:dyDescent="0.25">
      <c r="A59" s="49">
        <v>28</v>
      </c>
      <c r="B59" s="49" t="s">
        <v>50</v>
      </c>
      <c r="C59" s="31" t="s">
        <v>46</v>
      </c>
      <c r="D59" s="28" t="s">
        <v>15</v>
      </c>
      <c r="E59" s="29">
        <v>12.6</v>
      </c>
      <c r="F59" s="30">
        <v>5</v>
      </c>
      <c r="G59" s="29">
        <f t="shared" si="0"/>
        <v>63</v>
      </c>
      <c r="H59" s="57">
        <v>197</v>
      </c>
      <c r="I59" s="29">
        <f t="shared" si="84"/>
        <v>2482.1999999999998</v>
      </c>
      <c r="J59" s="61"/>
      <c r="K59" s="29" t="e">
        <f t="shared" si="2"/>
        <v>#DIV/0!</v>
      </c>
      <c r="L59" s="68"/>
      <c r="M59" s="29" t="e">
        <f t="shared" si="3"/>
        <v>#DIV/0!</v>
      </c>
      <c r="N59" s="28" t="e">
        <f t="shared" si="85"/>
        <v>#DIV/0!</v>
      </c>
    </row>
    <row r="60" spans="1:14" x14ac:dyDescent="0.25">
      <c r="A60" s="49"/>
      <c r="B60" s="49" t="s">
        <v>50</v>
      </c>
      <c r="C60" s="31" t="s">
        <v>48</v>
      </c>
      <c r="D60" s="28" t="s">
        <v>15</v>
      </c>
      <c r="E60" s="29">
        <v>12.6</v>
      </c>
      <c r="F60" s="30">
        <v>2</v>
      </c>
      <c r="G60" s="29">
        <f t="shared" si="0"/>
        <v>25.2</v>
      </c>
      <c r="H60" s="57">
        <v>78</v>
      </c>
      <c r="I60" s="29">
        <f t="shared" si="84"/>
        <v>982.8</v>
      </c>
      <c r="J60" s="61"/>
      <c r="K60" s="29" t="e">
        <f t="shared" si="2"/>
        <v>#DIV/0!</v>
      </c>
      <c r="L60" s="68"/>
      <c r="M60" s="29" t="e">
        <f t="shared" ref="M60:M65" si="86">SUM(K60*L60)</f>
        <v>#DIV/0!</v>
      </c>
      <c r="N60" s="28" t="e">
        <f t="shared" ref="N60:N65" si="87">SUM(M60/I60)</f>
        <v>#DIV/0!</v>
      </c>
    </row>
    <row r="61" spans="1:14" x14ac:dyDescent="0.25">
      <c r="A61" s="49">
        <v>29</v>
      </c>
      <c r="B61" s="49" t="s">
        <v>50</v>
      </c>
      <c r="C61" s="31" t="s">
        <v>49</v>
      </c>
      <c r="D61" s="28" t="s">
        <v>15</v>
      </c>
      <c r="E61" s="29">
        <v>12.6</v>
      </c>
      <c r="F61" s="30">
        <v>5</v>
      </c>
      <c r="G61" s="29">
        <f t="shared" si="0"/>
        <v>63</v>
      </c>
      <c r="H61" s="57">
        <v>197</v>
      </c>
      <c r="I61" s="29">
        <f t="shared" si="84"/>
        <v>2482.1999999999998</v>
      </c>
      <c r="J61" s="61"/>
      <c r="K61" s="29" t="e">
        <f t="shared" si="2"/>
        <v>#DIV/0!</v>
      </c>
      <c r="L61" s="68"/>
      <c r="M61" s="29" t="e">
        <f t="shared" si="86"/>
        <v>#DIV/0!</v>
      </c>
      <c r="N61" s="28" t="e">
        <f t="shared" si="87"/>
        <v>#DIV/0!</v>
      </c>
    </row>
    <row r="62" spans="1:14" x14ac:dyDescent="0.25">
      <c r="A62" s="49"/>
      <c r="B62" s="49" t="s">
        <v>50</v>
      </c>
      <c r="C62" s="31" t="s">
        <v>47</v>
      </c>
      <c r="D62" s="28" t="s">
        <v>15</v>
      </c>
      <c r="E62" s="29">
        <v>12.6</v>
      </c>
      <c r="F62" s="30">
        <v>2</v>
      </c>
      <c r="G62" s="29">
        <f t="shared" si="0"/>
        <v>25.2</v>
      </c>
      <c r="H62" s="57">
        <v>78</v>
      </c>
      <c r="I62" s="29">
        <f t="shared" si="84"/>
        <v>982.8</v>
      </c>
      <c r="J62" s="61"/>
      <c r="K62" s="29" t="e">
        <f t="shared" si="2"/>
        <v>#DIV/0!</v>
      </c>
      <c r="L62" s="68"/>
      <c r="M62" s="29" t="e">
        <f t="shared" si="86"/>
        <v>#DIV/0!</v>
      </c>
      <c r="N62" s="28" t="e">
        <f t="shared" si="87"/>
        <v>#DIV/0!</v>
      </c>
    </row>
    <row r="63" spans="1:14" x14ac:dyDescent="0.25">
      <c r="A63" s="49">
        <v>30</v>
      </c>
      <c r="B63" s="49" t="s">
        <v>50</v>
      </c>
      <c r="C63" s="31" t="s">
        <v>56</v>
      </c>
      <c r="D63" s="28" t="s">
        <v>15</v>
      </c>
      <c r="E63" s="29">
        <v>1350</v>
      </c>
      <c r="F63" s="30">
        <v>1</v>
      </c>
      <c r="G63" s="29">
        <f t="shared" si="0"/>
        <v>1350</v>
      </c>
      <c r="H63" s="57">
        <v>39</v>
      </c>
      <c r="I63" s="29">
        <f t="shared" si="84"/>
        <v>52650</v>
      </c>
      <c r="J63" s="61"/>
      <c r="K63" s="29" t="e">
        <f t="shared" si="2"/>
        <v>#DIV/0!</v>
      </c>
      <c r="L63" s="68"/>
      <c r="M63" s="29" t="e">
        <f t="shared" si="86"/>
        <v>#DIV/0!</v>
      </c>
      <c r="N63" s="28" t="e">
        <f t="shared" si="87"/>
        <v>#DIV/0!</v>
      </c>
    </row>
    <row r="64" spans="1:14" x14ac:dyDescent="0.25">
      <c r="A64" s="49"/>
      <c r="B64" s="49"/>
      <c r="C64" s="53" t="s">
        <v>59</v>
      </c>
      <c r="D64" s="28"/>
      <c r="E64" s="29"/>
      <c r="F64" s="30"/>
      <c r="G64" s="29"/>
      <c r="H64" s="56"/>
      <c r="I64" s="29"/>
      <c r="J64" s="61"/>
      <c r="K64" s="29"/>
      <c r="L64" s="68"/>
      <c r="M64" s="29"/>
      <c r="N64" s="28"/>
    </row>
    <row r="65" spans="1:14" x14ac:dyDescent="0.25">
      <c r="A65" s="49">
        <v>31</v>
      </c>
      <c r="B65" s="50" t="s">
        <v>57</v>
      </c>
      <c r="C65" s="53" t="s">
        <v>60</v>
      </c>
      <c r="D65" s="28" t="s">
        <v>58</v>
      </c>
      <c r="E65" s="29">
        <v>5</v>
      </c>
      <c r="F65" s="30">
        <v>7</v>
      </c>
      <c r="G65" s="29">
        <f t="shared" si="0"/>
        <v>35</v>
      </c>
      <c r="H65" s="30">
        <v>275</v>
      </c>
      <c r="I65" s="29">
        <f t="shared" si="84"/>
        <v>1375</v>
      </c>
      <c r="J65" s="61"/>
      <c r="K65" s="29" t="e">
        <f t="shared" ref="K65:K73" si="88">SUM(I65/J65)</f>
        <v>#DIV/0!</v>
      </c>
      <c r="L65" s="68"/>
      <c r="M65" s="29" t="e">
        <f t="shared" si="86"/>
        <v>#DIV/0!</v>
      </c>
      <c r="N65" s="28" t="e">
        <f t="shared" si="87"/>
        <v>#DIV/0!</v>
      </c>
    </row>
    <row r="66" spans="1:14" x14ac:dyDescent="0.25">
      <c r="A66" s="70">
        <v>32</v>
      </c>
      <c r="B66" s="71" t="s">
        <v>50</v>
      </c>
      <c r="C66" s="31" t="s">
        <v>66</v>
      </c>
      <c r="D66" s="28" t="s">
        <v>67</v>
      </c>
      <c r="E66" s="29">
        <v>3</v>
      </c>
      <c r="F66" s="30">
        <v>2</v>
      </c>
      <c r="G66" s="29">
        <f t="shared" si="0"/>
        <v>6</v>
      </c>
      <c r="H66" s="30">
        <v>197</v>
      </c>
      <c r="I66" s="29">
        <f t="shared" si="84"/>
        <v>591</v>
      </c>
      <c r="J66" s="61"/>
      <c r="K66" s="29" t="e">
        <f t="shared" si="88"/>
        <v>#DIV/0!</v>
      </c>
      <c r="L66" s="68"/>
      <c r="M66" s="29" t="e">
        <f t="shared" ref="M66:M73" si="89">SUM(K66*L66)</f>
        <v>#DIV/0!</v>
      </c>
      <c r="N66" s="28" t="e">
        <f t="shared" ref="N66:N73" si="90">SUM(M66/I66)</f>
        <v>#DIV/0!</v>
      </c>
    </row>
    <row r="67" spans="1:14" x14ac:dyDescent="0.25">
      <c r="A67" s="49">
        <v>33</v>
      </c>
      <c r="B67" s="71" t="s">
        <v>50</v>
      </c>
      <c r="C67" s="31" t="s">
        <v>89</v>
      </c>
      <c r="D67" s="28" t="s">
        <v>90</v>
      </c>
      <c r="E67" s="29">
        <v>5</v>
      </c>
      <c r="F67" s="30">
        <v>1</v>
      </c>
      <c r="G67" s="29">
        <f t="shared" si="0"/>
        <v>5</v>
      </c>
      <c r="H67" s="30">
        <v>78</v>
      </c>
      <c r="I67" s="29">
        <f t="shared" si="84"/>
        <v>390</v>
      </c>
      <c r="J67" s="61"/>
      <c r="K67" s="29" t="e">
        <f t="shared" si="88"/>
        <v>#DIV/0!</v>
      </c>
      <c r="L67" s="68"/>
      <c r="M67" s="29" t="e">
        <f t="shared" si="89"/>
        <v>#DIV/0!</v>
      </c>
      <c r="N67" s="28" t="e">
        <f t="shared" si="90"/>
        <v>#DIV/0!</v>
      </c>
    </row>
    <row r="68" spans="1:14" x14ac:dyDescent="0.25">
      <c r="A68" s="49">
        <v>34</v>
      </c>
      <c r="B68" s="71" t="s">
        <v>50</v>
      </c>
      <c r="C68" s="31" t="s">
        <v>91</v>
      </c>
      <c r="D68" s="28" t="s">
        <v>90</v>
      </c>
      <c r="E68" s="29">
        <v>1</v>
      </c>
      <c r="F68" s="30">
        <v>1</v>
      </c>
      <c r="G68" s="29">
        <f t="shared" si="0"/>
        <v>1</v>
      </c>
      <c r="H68" s="30">
        <v>78</v>
      </c>
      <c r="I68" s="29">
        <f t="shared" si="84"/>
        <v>78</v>
      </c>
      <c r="J68" s="61"/>
      <c r="K68" s="29" t="e">
        <f t="shared" si="88"/>
        <v>#DIV/0!</v>
      </c>
      <c r="L68" s="68"/>
      <c r="M68" s="29" t="e">
        <f t="shared" si="89"/>
        <v>#DIV/0!</v>
      </c>
      <c r="N68" s="28" t="e">
        <f t="shared" si="90"/>
        <v>#DIV/0!</v>
      </c>
    </row>
    <row r="69" spans="1:14" x14ac:dyDescent="0.25">
      <c r="A69" s="49">
        <v>35</v>
      </c>
      <c r="B69" s="71" t="s">
        <v>50</v>
      </c>
      <c r="C69" s="31" t="s">
        <v>92</v>
      </c>
      <c r="D69" s="28" t="s">
        <v>90</v>
      </c>
      <c r="E69" s="29">
        <v>1</v>
      </c>
      <c r="F69" s="30">
        <v>1</v>
      </c>
      <c r="G69" s="29">
        <v>1</v>
      </c>
      <c r="H69" s="30">
        <v>78</v>
      </c>
      <c r="I69" s="29">
        <f t="shared" si="84"/>
        <v>78</v>
      </c>
      <c r="J69" s="61"/>
      <c r="K69" s="29" t="e">
        <f t="shared" si="88"/>
        <v>#DIV/0!</v>
      </c>
      <c r="L69" s="68"/>
      <c r="M69" s="29" t="e">
        <f t="shared" si="89"/>
        <v>#DIV/0!</v>
      </c>
      <c r="N69" s="28" t="e">
        <f t="shared" si="90"/>
        <v>#DIV/0!</v>
      </c>
    </row>
    <row r="70" spans="1:14" x14ac:dyDescent="0.25">
      <c r="A70" s="49">
        <v>36</v>
      </c>
      <c r="B70" s="71" t="s">
        <v>50</v>
      </c>
      <c r="C70" s="31" t="s">
        <v>93</v>
      </c>
      <c r="D70" s="28" t="s">
        <v>94</v>
      </c>
      <c r="E70" s="29">
        <v>27</v>
      </c>
      <c r="F70" s="30">
        <v>2</v>
      </c>
      <c r="G70" s="29">
        <v>1</v>
      </c>
      <c r="H70" s="30">
        <v>197</v>
      </c>
      <c r="I70" s="29">
        <f t="shared" si="84"/>
        <v>5319</v>
      </c>
      <c r="J70" s="61"/>
      <c r="K70" s="29" t="e">
        <f t="shared" si="88"/>
        <v>#DIV/0!</v>
      </c>
      <c r="L70" s="68"/>
      <c r="M70" s="29" t="e">
        <f t="shared" si="89"/>
        <v>#DIV/0!</v>
      </c>
      <c r="N70" s="28" t="e">
        <f t="shared" si="90"/>
        <v>#DIV/0!</v>
      </c>
    </row>
    <row r="71" spans="1:14" x14ac:dyDescent="0.25">
      <c r="A71" s="49">
        <v>37</v>
      </c>
      <c r="B71" s="71" t="s">
        <v>50</v>
      </c>
      <c r="C71" s="31" t="s">
        <v>95</v>
      </c>
      <c r="D71" s="28" t="s">
        <v>96</v>
      </c>
      <c r="E71" s="29">
        <v>54.6</v>
      </c>
      <c r="F71" s="30">
        <v>2</v>
      </c>
      <c r="G71" s="29">
        <f t="shared" ref="G71" si="91">SUM(E71*F71)</f>
        <v>109.2</v>
      </c>
      <c r="H71" s="30">
        <v>197</v>
      </c>
      <c r="I71" s="29">
        <f t="shared" ref="I71" si="92">H71*E71</f>
        <v>10756.2</v>
      </c>
      <c r="J71" s="61"/>
      <c r="K71" s="29" t="e">
        <f t="shared" si="88"/>
        <v>#DIV/0!</v>
      </c>
      <c r="L71" s="68"/>
      <c r="M71" s="29" t="e">
        <f t="shared" si="89"/>
        <v>#DIV/0!</v>
      </c>
      <c r="N71" s="28" t="e">
        <f t="shared" si="90"/>
        <v>#DIV/0!</v>
      </c>
    </row>
    <row r="72" spans="1:14" x14ac:dyDescent="0.25">
      <c r="A72" s="49">
        <v>38</v>
      </c>
      <c r="B72" s="71" t="s">
        <v>50</v>
      </c>
      <c r="C72" s="31" t="s">
        <v>98</v>
      </c>
      <c r="D72" s="28" t="s">
        <v>97</v>
      </c>
      <c r="E72" s="29">
        <v>20</v>
      </c>
      <c r="F72" s="30">
        <v>2</v>
      </c>
      <c r="G72" s="29">
        <f t="shared" ref="G72:G73" si="93">SUM(E72*F72)</f>
        <v>40</v>
      </c>
      <c r="H72" s="30">
        <v>198</v>
      </c>
      <c r="I72" s="29">
        <f t="shared" si="84"/>
        <v>3960</v>
      </c>
      <c r="J72" s="61"/>
      <c r="K72" s="29" t="e">
        <f t="shared" si="88"/>
        <v>#DIV/0!</v>
      </c>
      <c r="L72" s="68"/>
      <c r="M72" s="29" t="e">
        <f t="shared" si="89"/>
        <v>#DIV/0!</v>
      </c>
      <c r="N72" s="28" t="e">
        <f t="shared" si="90"/>
        <v>#DIV/0!</v>
      </c>
    </row>
    <row r="73" spans="1:14" x14ac:dyDescent="0.25">
      <c r="A73" s="49">
        <v>39</v>
      </c>
      <c r="B73" s="71" t="s">
        <v>99</v>
      </c>
      <c r="C73" s="73" t="s">
        <v>100</v>
      </c>
      <c r="D73" s="28" t="s">
        <v>15</v>
      </c>
      <c r="E73" s="29">
        <v>1350</v>
      </c>
      <c r="F73" s="30">
        <v>2</v>
      </c>
      <c r="G73" s="29">
        <f t="shared" si="93"/>
        <v>2700</v>
      </c>
      <c r="H73" s="30">
        <v>78</v>
      </c>
      <c r="I73" s="29">
        <f t="shared" si="84"/>
        <v>105300</v>
      </c>
      <c r="J73" s="61"/>
      <c r="K73" s="29" t="e">
        <f t="shared" si="88"/>
        <v>#DIV/0!</v>
      </c>
      <c r="L73" s="68"/>
      <c r="M73" s="29" t="e">
        <f t="shared" si="89"/>
        <v>#DIV/0!</v>
      </c>
      <c r="N73" s="28" t="e">
        <f t="shared" si="90"/>
        <v>#DIV/0!</v>
      </c>
    </row>
    <row r="74" spans="1:14" x14ac:dyDescent="0.25">
      <c r="A74" s="49"/>
      <c r="B74" s="71"/>
      <c r="C74" s="31"/>
      <c r="D74" s="28"/>
      <c r="E74" s="29"/>
      <c r="F74" s="30"/>
      <c r="G74" s="29"/>
      <c r="H74" s="30"/>
      <c r="I74" s="29"/>
      <c r="J74" s="61"/>
      <c r="K74" s="29"/>
      <c r="L74" s="68"/>
      <c r="M74" s="29"/>
      <c r="N74" s="28"/>
    </row>
    <row r="75" spans="1:14" x14ac:dyDescent="0.25">
      <c r="A75" s="49"/>
      <c r="B75" s="71"/>
      <c r="C75" s="31"/>
      <c r="D75" s="28"/>
      <c r="E75" s="29"/>
      <c r="F75" s="30"/>
      <c r="G75" s="29"/>
      <c r="H75" s="30"/>
      <c r="I75" s="29"/>
      <c r="J75" s="61"/>
      <c r="K75" s="29"/>
      <c r="L75" s="68"/>
      <c r="M75" s="29"/>
      <c r="N75" s="28"/>
    </row>
    <row r="76" spans="1:14" x14ac:dyDescent="0.25">
      <c r="A76" s="49"/>
      <c r="B76" s="71"/>
      <c r="C76" s="31"/>
      <c r="D76" s="28"/>
      <c r="E76" s="29"/>
      <c r="F76" s="30"/>
      <c r="G76" s="29"/>
      <c r="H76" s="30"/>
      <c r="I76" s="29"/>
      <c r="J76" s="61"/>
      <c r="K76" s="29"/>
      <c r="L76" s="68"/>
      <c r="M76" s="29"/>
      <c r="N76" s="28"/>
    </row>
    <row r="77" spans="1:14" x14ac:dyDescent="0.25">
      <c r="B77" s="32"/>
      <c r="C77" s="33" t="s">
        <v>16</v>
      </c>
      <c r="D77" s="32"/>
      <c r="E77" s="34">
        <f>SUM(E7:E73)/2+675</f>
        <v>3338.3099999999986</v>
      </c>
      <c r="F77" s="35"/>
      <c r="G77" s="34"/>
      <c r="H77" s="35"/>
      <c r="I77" s="29"/>
      <c r="J77" s="62"/>
      <c r="K77" s="29"/>
      <c r="L77" s="68"/>
      <c r="M77" s="36" t="e">
        <f>SUM(M7:M73)</f>
        <v>#DIV/0!</v>
      </c>
      <c r="N77" s="36"/>
    </row>
    <row r="78" spans="1:14" x14ac:dyDescent="0.25">
      <c r="A78" s="37"/>
      <c r="C78" s="37"/>
      <c r="E78" s="38"/>
      <c r="F78" s="39"/>
      <c r="G78" s="38"/>
      <c r="H78" s="39"/>
      <c r="I78" s="38"/>
      <c r="J78" s="63"/>
      <c r="K78" s="40"/>
      <c r="L78" s="69"/>
      <c r="M78" s="40"/>
    </row>
    <row r="79" spans="1:14" x14ac:dyDescent="0.25">
      <c r="B79" s="37"/>
      <c r="E79" s="6"/>
      <c r="F79" s="5"/>
      <c r="G79" s="6"/>
      <c r="H79" s="39"/>
      <c r="I79" s="6"/>
      <c r="J79" s="58"/>
      <c r="K79" s="7"/>
      <c r="L79" s="66"/>
      <c r="M79" s="7"/>
    </row>
    <row r="80" spans="1:14" x14ac:dyDescent="0.25">
      <c r="C80" s="41"/>
      <c r="E80" s="37"/>
      <c r="F80" s="42"/>
      <c r="G80" s="12"/>
      <c r="H80" s="5"/>
      <c r="I80" s="6"/>
      <c r="J80" s="58"/>
      <c r="K80" s="7"/>
      <c r="L80" s="66"/>
      <c r="M80" s="7"/>
    </row>
    <row r="81" spans="1:13" x14ac:dyDescent="0.25">
      <c r="A81" s="44"/>
      <c r="C81" s="43"/>
      <c r="E81" s="12"/>
      <c r="F81" s="42"/>
      <c r="G81" s="12"/>
      <c r="H81" s="5"/>
      <c r="I81" s="6"/>
      <c r="J81" s="58"/>
      <c r="K81" s="7"/>
      <c r="L81" s="66"/>
      <c r="M81" s="7"/>
    </row>
    <row r="82" spans="1:13" x14ac:dyDescent="0.25">
      <c r="B82" s="44"/>
      <c r="E82" s="6"/>
      <c r="F82" s="5"/>
      <c r="G82" s="6"/>
      <c r="H82" s="5"/>
      <c r="I82" s="6"/>
      <c r="J82" s="58"/>
      <c r="K82" s="7"/>
      <c r="L82" s="66"/>
      <c r="M82" s="7"/>
    </row>
  </sheetData>
  <sheetProtection algorithmName="SHA-512" hashValue="ptuaKRpMYdDgTv9DLt2NcJpAgdT6cEpxKeNpPzqVHDfdnGCSjIlKVeSmqRl5EGLe0s75lFjj2RZByO3gsDRzPw==" saltValue="Y99zGba+Zq99Qq0m2rzauA==" spinCount="100000" sheet="1" selectLockedCells="1"/>
  <pageMargins left="0" right="0" top="0" bottom="0" header="0" footer="0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834E-88CF-4F8E-BCE6-128F38C1D63A}">
  <dimension ref="A1"/>
  <sheetViews>
    <sheetView workbookViewId="0"/>
  </sheetViews>
  <sheetFormatPr baseColWidth="10" defaultRowHeight="15" x14ac:dyDescent="0.25"/>
  <sheetData>
    <row r="1" spans="1:1" x14ac:dyDescent="0.25">
      <c r="A1" s="5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Stadtverwaltung Sindelfingen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Stahl</dc:creator>
  <cp:lastModifiedBy>Klose, Elke</cp:lastModifiedBy>
  <cp:lastPrinted>2024-04-09T07:04:43Z</cp:lastPrinted>
  <dcterms:created xsi:type="dcterms:W3CDTF">2023-08-29T12:04:08Z</dcterms:created>
  <dcterms:modified xsi:type="dcterms:W3CDTF">2024-04-19T10:33:15Z</dcterms:modified>
</cp:coreProperties>
</file>